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
    </mc:Choice>
  </mc:AlternateContent>
  <xr:revisionPtr revIDLastSave="0" documentId="13_ncr:1_{5708A7B5-E8A6-442E-98AE-E7E1F17CEA56}" xr6:coauthVersionLast="45" xr6:coauthVersionMax="45" xr10:uidLastSave="{00000000-0000-0000-0000-000000000000}"/>
  <bookViews>
    <workbookView xWindow="-28920" yWindow="-120" windowWidth="29040" windowHeight="15840" tabRatio="777" xr2:uid="{B8CCF768-69E6-4B79-9DB6-C6B17FAC7B14}"/>
  </bookViews>
  <sheets>
    <sheet name="ReadMe" sheetId="9" r:id="rId1"/>
    <sheet name="Required Documents" sheetId="6" r:id="rId2"/>
    <sheet name="GM Description" sheetId="12" r:id="rId3"/>
    <sheet name="GM Plant Data" sheetId="10" r:id="rId4"/>
    <sheet name="GM Short Circuit Data" sheetId="11" r:id="rId5"/>
    <sheet name="MM Steady State Analysis" sheetId="3" r:id="rId6"/>
    <sheet name="MM Power Factor Analysis" sheetId="1" r:id="rId7"/>
    <sheet name="MM Stability Analysis" sheetId="2" r:id="rId8"/>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3" i="1" l="1"/>
  <c r="H31" i="1"/>
  <c r="H12" i="1"/>
  <c r="G14" i="1"/>
  <c r="F12" i="1" l="1"/>
  <c r="G12" i="1" l="1"/>
  <c r="E33" i="1"/>
  <c r="F33" i="1" s="1"/>
  <c r="F31" i="1"/>
  <c r="G31" i="1" s="1"/>
  <c r="E14" i="1"/>
  <c r="F1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Guo, Chengyue</author>
  </authors>
  <commentList>
    <comment ref="C3" authorId="0" shapeId="0" xr:uid="{BB160789-4197-4C33-A556-AD444973B5A3}">
      <text>
        <r>
          <rPr>
            <b/>
            <sz val="9"/>
            <color indexed="81"/>
            <rFont val="Tahoma"/>
            <family val="2"/>
          </rPr>
          <t>ATC:</t>
        </r>
        <r>
          <rPr>
            <sz val="9"/>
            <color indexed="81"/>
            <rFont val="Tahoma"/>
            <family val="2"/>
          </rPr>
          <t xml:space="preserve">
Please fill out this column before submitting.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Guo, Chengyue</author>
  </authors>
  <commentList>
    <comment ref="B2" authorId="0" shapeId="0" xr:uid="{3FB27B68-C41D-4605-B4C2-913B2884A8C5}">
      <text>
        <r>
          <rPr>
            <b/>
            <sz val="9"/>
            <color indexed="81"/>
            <rFont val="Tahoma"/>
            <family val="2"/>
          </rPr>
          <t>ATC:</t>
        </r>
        <r>
          <rPr>
            <sz val="9"/>
            <color indexed="81"/>
            <rFont val="Tahoma"/>
            <family val="2"/>
          </rPr>
          <t xml:space="preserve">
These are sample answers. Please update to match the MM request.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Guo, Chengyue</author>
  </authors>
  <commentList>
    <comment ref="C2" authorId="0" shapeId="0" xr:uid="{732E28C3-3415-40C3-9E53-CC5CA53CDDF6}">
      <text>
        <r>
          <rPr>
            <b/>
            <sz val="9"/>
            <color indexed="81"/>
            <rFont val="Tahoma"/>
            <family val="2"/>
          </rPr>
          <t>ATC:</t>
        </r>
        <r>
          <rPr>
            <sz val="9"/>
            <color indexed="81"/>
            <rFont val="Tahoma"/>
            <family val="2"/>
          </rPr>
          <t xml:space="preserve">
These are sample values. Please update to match the MM request.</t>
        </r>
      </text>
    </comment>
    <comment ref="C8" authorId="0" shapeId="0" xr:uid="{185C00D4-FAE5-451B-848B-751251AA552F}">
      <text>
        <r>
          <rPr>
            <b/>
            <sz val="9"/>
            <color indexed="81"/>
            <rFont val="Tahoma"/>
            <family val="2"/>
          </rPr>
          <t>ATC:</t>
        </r>
        <r>
          <rPr>
            <sz val="9"/>
            <color indexed="81"/>
            <rFont val="Tahoma"/>
            <family val="2"/>
          </rPr>
          <t xml:space="preserve">
This is an ATC Planning Criteria Requirement. Please make sure the voltage schedule is included in all study models with the remote controlled bus set as the POI bus.</t>
        </r>
      </text>
    </comment>
    <comment ref="K8" authorId="0" shapeId="0" xr:uid="{A6E27D92-B753-4B6B-86C5-344D2C9EA46E}">
      <text>
        <r>
          <rPr>
            <b/>
            <sz val="9"/>
            <color indexed="81"/>
            <rFont val="Tahoma"/>
            <family val="2"/>
          </rPr>
          <t>ATC:</t>
        </r>
        <r>
          <rPr>
            <sz val="9"/>
            <color indexed="81"/>
            <rFont val="Tahoma"/>
            <family val="2"/>
          </rPr>
          <t xml:space="preserve">
This is ATC Planning Criteria Requirement. Please make sure the voltage schedule is included in all study models with the remote controlled bus being the POI bus.</t>
        </r>
      </text>
    </comment>
    <comment ref="O8" authorId="0" shapeId="0" xr:uid="{7C2D12A7-3C4D-4B9C-AEEF-3A5B84CDBC5B}">
      <text>
        <r>
          <rPr>
            <b/>
            <sz val="9"/>
            <color indexed="81"/>
            <rFont val="Tahoma"/>
            <family val="2"/>
          </rPr>
          <t>ATC:</t>
        </r>
        <r>
          <rPr>
            <sz val="9"/>
            <color indexed="81"/>
            <rFont val="Tahoma"/>
            <family val="2"/>
          </rPr>
          <t xml:space="preserve">
This is ATC Planning Criteria Requirement. Please make sure the voltage schedule is included in all study models with the remote controlled bus being the POI bus.</t>
        </r>
      </text>
    </comment>
    <comment ref="S8" authorId="0" shapeId="0" xr:uid="{035A086C-139C-4202-B8BD-6D405311A9BE}">
      <text>
        <r>
          <rPr>
            <b/>
            <sz val="9"/>
            <color indexed="81"/>
            <rFont val="Tahoma"/>
            <family val="2"/>
          </rPr>
          <t>ATC:</t>
        </r>
        <r>
          <rPr>
            <sz val="9"/>
            <color indexed="81"/>
            <rFont val="Tahoma"/>
            <family val="2"/>
          </rPr>
          <t xml:space="preserve">
This is ATC Planning Criteria Requirement. Please make sure the voltage schedule is included in all study models with the remote controlled bus being the POI bus.</t>
        </r>
      </text>
    </comment>
    <comment ref="A31" authorId="0" shapeId="0" xr:uid="{13EDF471-C4A2-4BF2-AB6C-C6206420A431}">
      <text>
        <r>
          <rPr>
            <b/>
            <sz val="9"/>
            <color indexed="81"/>
            <rFont val="Tahoma"/>
            <family val="2"/>
          </rPr>
          <t>ATC:</t>
        </r>
        <r>
          <rPr>
            <sz val="9"/>
            <color indexed="81"/>
            <rFont val="Tahoma"/>
            <family val="2"/>
          </rPr>
          <t xml:space="preserve">
Three winding transformers add a node not assigned to a PSSE bus number which must be initialized for every model build. Past experience has shown that these nodes not assigned to a PSSE bus number have been a source for power flow model solution difficulties.  Since the third winding, when it has no devices such as a shunt or load connected to it, has no impact on the steady-state modeling ATC has opted to not model them. The three-winding transformers will be modeled as a three-winding transformer for the short circuit study. See the "MM Short Circuit Data" tab.</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Guo, Chengyue</author>
  </authors>
  <commentList>
    <comment ref="B17" authorId="0" shapeId="0" xr:uid="{EACBBF70-E3DD-4E5E-810D-A71377EAC9D3}">
      <text>
        <r>
          <rPr>
            <b/>
            <sz val="9"/>
            <color indexed="81"/>
            <rFont val="Tahoma"/>
            <family val="2"/>
          </rPr>
          <t>Guo, Chengyue:</t>
        </r>
        <r>
          <rPr>
            <sz val="9"/>
            <color indexed="81"/>
            <rFont val="Tahoma"/>
            <family val="2"/>
          </rPr>
          <t xml:space="preserve">
Please note:
ATC requires that this transformer have</t>
        </r>
        <r>
          <rPr>
            <b/>
            <sz val="9"/>
            <color indexed="10"/>
            <rFont val="Tahoma"/>
            <family val="2"/>
          </rPr>
          <t xml:space="preserve"> a high-side ground connection and a delta-connected winding</t>
        </r>
        <r>
          <rPr>
            <sz val="9"/>
            <color indexed="81"/>
            <rFont val="Tahoma"/>
            <family val="2"/>
          </rPr>
          <t>; examples of acceptable connections include wye-ground/delta two winding transformer, wye-ground/delta/wye-ground three winding transformer, and autotransformer with a delta tertiary winding.</t>
        </r>
      </text>
    </comment>
  </commentList>
</comments>
</file>

<file path=xl/sharedStrings.xml><?xml version="1.0" encoding="utf-8"?>
<sst xmlns="http://schemas.openxmlformats.org/spreadsheetml/2006/main" count="384" uniqueCount="221">
  <si>
    <t xml:space="preserve">PSSE dyre file </t>
  </si>
  <si>
    <t>Provided ?
(Yes or No or N/A)</t>
  </si>
  <si>
    <t xml:space="preserve">IC Oneline </t>
  </si>
  <si>
    <t>Equipment</t>
  </si>
  <si>
    <t>Value(s)</t>
  </si>
  <si>
    <t>Generator MVA Mbase</t>
  </si>
  <si>
    <t>Generator MW capability</t>
  </si>
  <si>
    <t>Generator MVAR capability</t>
  </si>
  <si>
    <t>+25.63/-25.63</t>
  </si>
  <si>
    <t># of inverters that make up the generator</t>
  </si>
  <si>
    <t>Individual inverter MVA capability</t>
  </si>
  <si>
    <t>Individual inverter MW capability</t>
  </si>
  <si>
    <t>Inverter Type/Make</t>
  </si>
  <si>
    <t>0, 9999</t>
  </si>
  <si>
    <t>GSU Low voltage winding kV</t>
  </si>
  <si>
    <t>GSU High voltage winding kV</t>
  </si>
  <si>
    <t># of Padmount transformers that make up the GSU</t>
  </si>
  <si>
    <t>Individual padmount transformer MVA rating</t>
  </si>
  <si>
    <t>%Z1 and the Mbase it is on</t>
  </si>
  <si>
    <t>5.75% , 4.2 MVA</t>
  </si>
  <si>
    <t>X/R ratio assumption</t>
  </si>
  <si>
    <t>Per unit impedance R,X &amp; B value  (not B/2)</t>
  </si>
  <si>
    <t>0.000737, 0.000756, 0.008262</t>
  </si>
  <si>
    <t>Equivalent collector system facility rating</t>
  </si>
  <si>
    <t>MPT Low voltage winding kV</t>
  </si>
  <si>
    <t>MPT High voltage winding kV</t>
  </si>
  <si>
    <t>Transformer MVA ratings (i.e. 75/100/125)</t>
  </si>
  <si>
    <t>40/50/65</t>
  </si>
  <si>
    <t>9% , 40 MVA</t>
  </si>
  <si>
    <t>0.00104, 0.00502, 0.00011</t>
  </si>
  <si>
    <t>Line length</t>
  </si>
  <si>
    <t>Line conductor</t>
  </si>
  <si>
    <t>N/A</t>
  </si>
  <si>
    <t>Rs, Xs</t>
  </si>
  <si>
    <t>Parameter</t>
  </si>
  <si>
    <t>Fuel Type</t>
  </si>
  <si>
    <t>Solar</t>
  </si>
  <si>
    <t>Generator PF (lag/lead)</t>
  </si>
  <si>
    <t>0.87 lag / 0.94 lead</t>
  </si>
  <si>
    <t>Y</t>
  </si>
  <si>
    <t>Delta</t>
  </si>
  <si>
    <t>GSU Low voltage winding configuration</t>
  </si>
  <si>
    <t>GSU High voltage winding configuration</t>
  </si>
  <si>
    <t>YG</t>
  </si>
  <si>
    <t>MPT Low voltage winding configuration</t>
  </si>
  <si>
    <t>MPT High voltage winding configuration</t>
  </si>
  <si>
    <t>GSU DETC settings</t>
  </si>
  <si>
    <t>Generator 1</t>
  </si>
  <si>
    <t>GSU 1</t>
  </si>
  <si>
    <t>Collector System 1</t>
  </si>
  <si>
    <t>MPT 1</t>
  </si>
  <si>
    <t xml:space="preserve">Remote Bus Number (POI bus) for scheduled voltage </t>
  </si>
  <si>
    <t>SolarKing G1234</t>
  </si>
  <si>
    <t>Line rating  (Rate 1)</t>
  </si>
  <si>
    <t>Voltage kV</t>
  </si>
  <si>
    <t># of banks x MVAR per bank</t>
  </si>
  <si>
    <t>Generator scheduled voltage in per unit</t>
  </si>
  <si>
    <t>Generator Voltage kV</t>
  </si>
  <si>
    <t>GSU No Load Tap setting kV</t>
  </si>
  <si>
    <t>MPT No Load Tap setting kV</t>
  </si>
  <si>
    <t>If equipped with a LTC, what are the settings and on which side</t>
  </si>
  <si>
    <t>Gen Lead Line 1</t>
  </si>
  <si>
    <t>Plant Cap Banks 1</t>
  </si>
  <si>
    <t>Generator 2</t>
  </si>
  <si>
    <t>GSU 2</t>
  </si>
  <si>
    <t>Collector System 2</t>
  </si>
  <si>
    <t>MPT 2</t>
  </si>
  <si>
    <t>Gen Lead Line 2</t>
  </si>
  <si>
    <t>Plant Cap Banks 2</t>
  </si>
  <si>
    <t>Generator 3</t>
  </si>
  <si>
    <t>GSU 3</t>
  </si>
  <si>
    <t>Collector System 3</t>
  </si>
  <si>
    <t>MPT 3</t>
  </si>
  <si>
    <t>Gen Lead Line 3</t>
  </si>
  <si>
    <t>Plant Cap Banks 3</t>
  </si>
  <si>
    <t>Generator 4</t>
  </si>
  <si>
    <t>GSU 4</t>
  </si>
  <si>
    <t>Collector System 4</t>
  </si>
  <si>
    <t>MPT 4</t>
  </si>
  <si>
    <t>Gen Lead Line 4</t>
  </si>
  <si>
    <t>Plant Cap Banks 4</t>
  </si>
  <si>
    <t>Generator Data</t>
  </si>
  <si>
    <t>Fuel 
Type</t>
  </si>
  <si>
    <t>Terminal 
Voltage
(KV)</t>
  </si>
  <si>
    <t>Aggregate 
MW</t>
  </si>
  <si>
    <t xml:space="preserve">Aggregate
MVA </t>
  </si>
  <si>
    <t>Data Required for Inverter-Based Resources</t>
  </si>
  <si>
    <t>Inverter Type
(Type 3 - Doubly-Fed Induction OR
Type 4 - Full Converter)</t>
  </si>
  <si>
    <t>Inverter
Model</t>
  </si>
  <si>
    <t xml:space="preserve">Total # of
Inverters </t>
  </si>
  <si>
    <t xml:space="preserve"> Inverter Short Circuit Contribution 
(P.U.  Subtransient Current Limit - 2-3 cycles after fault)</t>
  </si>
  <si>
    <t xml:space="preserve"> Voltage
(High/Low)
kV</t>
  </si>
  <si>
    <t>Total # of
Pad Mount Transformer</t>
  </si>
  <si>
    <t>Winding</t>
  </si>
  <si>
    <t>%Z1</t>
  </si>
  <si>
    <t>MVA Base
 for Impedance Calc</t>
  </si>
  <si>
    <t>R1 (pu)</t>
  </si>
  <si>
    <t>X1 (pu)</t>
  </si>
  <si>
    <t xml:space="preserve">H-X </t>
  </si>
  <si>
    <t xml:space="preserve">Main Power Transformer (MPT) Data </t>
  </si>
  <si>
    <t xml:space="preserve"> Voltage
(High/Low/Tertiary)
kV</t>
  </si>
  <si>
    <t>Winding 
Connection 
(High /Low /Tertiary)</t>
  </si>
  <si>
    <t>%Z0</t>
  </si>
  <si>
    <t>R0 (pu)</t>
  </si>
  <si>
    <t xml:space="preserve">H-T </t>
  </si>
  <si>
    <t>X-T</t>
  </si>
  <si>
    <t xml:space="preserve">Gen-Tie Line Impedance Data </t>
  </si>
  <si>
    <t>Line kV</t>
  </si>
  <si>
    <t>MVA Base
 for 
Impedance Calc</t>
  </si>
  <si>
    <t>B1 (pu)</t>
  </si>
  <si>
    <t>X0 (pu)</t>
  </si>
  <si>
    <t>B0 (pu)</t>
  </si>
  <si>
    <t>Note: Zero Sequence Impedance data for Gen-Tie are not required. But if available, please provide.</t>
  </si>
  <si>
    <t>X/R</t>
  </si>
  <si>
    <t>Yes</t>
  </si>
  <si>
    <t>MISO
Queue #</t>
  </si>
  <si>
    <t>Machines</t>
  </si>
  <si>
    <t>Dynamic Devices</t>
  </si>
  <si>
    <t>Static Devices</t>
  </si>
  <si>
    <t>Description</t>
  </si>
  <si>
    <t>Real Power (MW)</t>
  </si>
  <si>
    <t>None</t>
  </si>
  <si>
    <t>Capacitive Reactive Power (MVAR)</t>
  </si>
  <si>
    <t>Inductive 
Reactive Power (MVAR)</t>
  </si>
  <si>
    <t>Jxxxx</t>
  </si>
  <si>
    <t>Machine Bus</t>
  </si>
  <si>
    <t>MW at Machine Terminal</t>
  </si>
  <si>
    <t>MVAR at Machine Terminal</t>
  </si>
  <si>
    <t>Additional Dynamic MVARs provided by Interconnection Request</t>
  </si>
  <si>
    <t>Dynamic Power Factor Provided</t>
  </si>
  <si>
    <t>POI Bus (synchronous) or HV Bus (asynchronous)</t>
  </si>
  <si>
    <t>MW at POI (synchronous) or HV Bus (asynchronous)</t>
  </si>
  <si>
    <t>MVAR at POI (synchronous) or HV Bus (asynchronous)</t>
  </si>
  <si>
    <t>POI (synchronous) or HV Bus (asynchronous) Power Factor</t>
  </si>
  <si>
    <t>Meets 0.95 ATC Inductive Dynamic Power Factor Requirement?</t>
  </si>
  <si>
    <t>Meets 0.95 ATC Inductive Power Factor Requirement at POI Bus (synchronous) or HV Bus (asynchronous)?</t>
  </si>
  <si>
    <t>Table 1 - MM Plant Reactive Resources</t>
  </si>
  <si>
    <t>POI Bus Number (synchronous) or HV Bus (asynchronous)</t>
  </si>
  <si>
    <t>Machine Terminal Bus #</t>
  </si>
  <si>
    <t>2 X 4 MVAR</t>
  </si>
  <si>
    <t>Table 4  - MM Assessment of Reactive Power Injection to the Transmission System When Non-synchronous Generator is at zero MW output</t>
  </si>
  <si>
    <r>
      <t>Meets 0.95</t>
    </r>
    <r>
      <rPr>
        <b/>
        <sz val="11"/>
        <color rgb="FFFF0000"/>
        <rFont val="Calibri"/>
        <family val="2"/>
        <scheme val="minor"/>
      </rPr>
      <t xml:space="preserve"> </t>
    </r>
    <r>
      <rPr>
        <b/>
        <sz val="11"/>
        <color theme="1"/>
        <rFont val="Calibri"/>
        <family val="2"/>
        <scheme val="minor"/>
      </rPr>
      <t>ATC Capacitive Dynamic Power Factor Requirement?</t>
    </r>
  </si>
  <si>
    <t xml:space="preserve">Generator Setup Transformer (GSU) Data </t>
  </si>
  <si>
    <t>Revision History</t>
  </si>
  <si>
    <t>Revision</t>
  </si>
  <si>
    <t>Date</t>
  </si>
  <si>
    <t>Summary of Changes</t>
  </si>
  <si>
    <r>
      <t xml:space="preserve">Per ATC Planning Criteria, when non-synchronous Generating Facility is not generating active power (i.e. zero MW output), the reactive power injection to the transmission system at the high-side of the generator substation should be zero Mvar.  
</t>
    </r>
    <r>
      <rPr>
        <b/>
        <sz val="11"/>
        <color rgb="FFC00000"/>
        <rFont val="Calibri"/>
        <family val="2"/>
        <scheme val="minor"/>
      </rPr>
      <t>Can the MM plant meet this requirement? and How?</t>
    </r>
  </si>
  <si>
    <t>Equivalent collector system facility rating in MVA</t>
  </si>
  <si>
    <t>Line rating in MVA (PSSE RATE 1)</t>
  </si>
  <si>
    <t>Line length (Miles)</t>
  </si>
  <si>
    <t># of banks,  MVAR per bank</t>
  </si>
  <si>
    <t>2 , 4 Mvar</t>
  </si>
  <si>
    <t>5 steps, +/- 5%</t>
  </si>
  <si>
    <t>GSU No Load Tap settings</t>
  </si>
  <si>
    <t>MPT No Load Tap settings</t>
  </si>
  <si>
    <t>5 taps, +/- 5%</t>
  </si>
  <si>
    <t>33 taps, +/- 10 % on 69 kV side</t>
  </si>
  <si>
    <r>
      <t xml:space="preserve">Table 2 - MM Capacitive Power Factor Evaluation </t>
    </r>
    <r>
      <rPr>
        <b/>
        <sz val="16"/>
        <color rgb="FFC00000"/>
        <rFont val="Calibri"/>
        <family val="2"/>
        <scheme val="minor"/>
      </rPr>
      <t>@ Pmax/Qmax</t>
    </r>
    <r>
      <rPr>
        <b/>
        <sz val="16"/>
        <color theme="1"/>
        <rFont val="Calibri"/>
        <family val="2"/>
        <scheme val="minor"/>
      </rPr>
      <t xml:space="preserve">  with the infinite machine to control voltage on the bus where PF is to be calculated to </t>
    </r>
    <r>
      <rPr>
        <b/>
        <sz val="16"/>
        <color rgb="FFC00000"/>
        <rFont val="Calibri"/>
        <family val="2"/>
        <scheme val="minor"/>
      </rPr>
      <t>0.95</t>
    </r>
    <r>
      <rPr>
        <b/>
        <sz val="16"/>
        <color theme="1"/>
        <rFont val="Calibri"/>
        <family val="2"/>
        <scheme val="minor"/>
      </rPr>
      <t xml:space="preserve"> p.u.</t>
    </r>
  </si>
  <si>
    <r>
      <t xml:space="preserve">Table 3  - MM Inductive Power Factor Evaluation </t>
    </r>
    <r>
      <rPr>
        <b/>
        <sz val="16"/>
        <color rgb="FFC00000"/>
        <rFont val="Calibri"/>
        <family val="2"/>
        <scheme val="minor"/>
      </rPr>
      <t>@ Pmax/Qmin</t>
    </r>
    <r>
      <rPr>
        <b/>
        <sz val="16"/>
        <color theme="1"/>
        <rFont val="Calibri"/>
        <family val="2"/>
        <scheme val="minor"/>
      </rPr>
      <t xml:space="preserve"> with the infinite machine to control voltage on the bus where PF is to be calculated to </t>
    </r>
    <r>
      <rPr>
        <b/>
        <sz val="16"/>
        <color rgb="FFC00000"/>
        <rFont val="Calibri"/>
        <family val="2"/>
        <scheme val="minor"/>
      </rPr>
      <t>1.05</t>
    </r>
    <r>
      <rPr>
        <b/>
        <sz val="16"/>
        <color theme="1"/>
        <rFont val="Calibri"/>
        <family val="2"/>
        <scheme val="minor"/>
      </rPr>
      <t xml:space="preserve"> p.u.</t>
    </r>
  </si>
  <si>
    <t>Notes</t>
  </si>
  <si>
    <t>Document 
 ID</t>
  </si>
  <si>
    <t>If the answer is Yes, please describe how the requirement would be met.</t>
  </si>
  <si>
    <t>Instructions for Generator Interconnection Customers</t>
  </si>
  <si>
    <t>Note: Positive Sequence Impedance data for H-T and X-T are not required. But if available, please provide.</t>
  </si>
  <si>
    <t>Individual 
Inverter Rated 
MVA</t>
  </si>
  <si>
    <t>Individual 
Inverter Rated 
Power Factor</t>
  </si>
  <si>
    <t>Inductive
 Reactive Power (MVAR)</t>
  </si>
  <si>
    <t>Additional Dynamic MVARs required to meet ATC Capacitive Power Factor Requirement</t>
  </si>
  <si>
    <t>Meets 0.95 ATC Capacitive Power Factor Requirement at POI Bus (synchronous) or HV Bus (asynchronous)?</t>
  </si>
  <si>
    <t>Additional Static MVARs required at POI Bus (synchronous) or HV Bus (asynchronous) to meet ATC Capacitive Power Factor Requirement</t>
  </si>
  <si>
    <t>Test reports for generator step-up transformer and main power transformers if available</t>
  </si>
  <si>
    <r>
      <rPr>
        <b/>
        <sz val="11"/>
        <color theme="1"/>
        <rFont val="Calibri"/>
        <family val="2"/>
        <scheme val="minor"/>
      </rPr>
      <t>ENTIRE</t>
    </r>
    <r>
      <rPr>
        <sz val="11"/>
        <color theme="1"/>
        <rFont val="Calibri"/>
        <family val="2"/>
        <scheme val="minor"/>
      </rPr>
      <t xml:space="preserve"> TSAT study package (i.e., all *.tsa,  *.pfb, *.dyr, *.mon, *.dat,  GNET, etc.) 
and all the output files (i.e.,  all  *.olf, *.bin, *.prg, etc.)</t>
    </r>
  </si>
  <si>
    <t>P-Q Curve</t>
  </si>
  <si>
    <t xml:space="preserve">Answers </t>
  </si>
  <si>
    <t>Questions</t>
  </si>
  <si>
    <t xml:space="preserve"> -88.15267     43.129308</t>
  </si>
  <si>
    <r>
      <rPr>
        <b/>
        <sz val="11"/>
        <color theme="1"/>
        <rFont val="Calibri"/>
        <family val="2"/>
        <scheme val="minor"/>
      </rPr>
      <t>ENTIRE</t>
    </r>
    <r>
      <rPr>
        <sz val="11"/>
        <color theme="1"/>
        <rFont val="Calibri"/>
        <family val="2"/>
        <scheme val="minor"/>
      </rPr>
      <t xml:space="preserve"> ERIS and NRIS steady-state study package ( i.e. models, input and output files)</t>
    </r>
  </si>
  <si>
    <t>V0</t>
  </si>
  <si>
    <t>Initial Document</t>
  </si>
  <si>
    <t xml:space="preserve"> PSSE V34 .raw file for the standalone plant</t>
  </si>
  <si>
    <t>PSSE V34 slider diagram for the standalone plant</t>
  </si>
  <si>
    <t>PSSE V34 idev for the standalone plant</t>
  </si>
  <si>
    <t>https://www.atcllc.com/customer-engagement/connecting-to-the-grid</t>
  </si>
  <si>
    <t>This spreadsheet with requested information filled out</t>
  </si>
  <si>
    <t>PSCAD model and documentation for inverter-based resource</t>
  </si>
  <si>
    <t>PSCAD model verification document for inverter-based resource (see Note 1 below)</t>
  </si>
  <si>
    <r>
      <t xml:space="preserve">If the answer is Yes, please provide the new POI coordinates (longitude, latitude) in a </t>
    </r>
    <r>
      <rPr>
        <sz val="14"/>
        <color rgb="FFC00000"/>
        <rFont val="Calibri"/>
        <family val="2"/>
      </rPr>
      <t>decimal degree format</t>
    </r>
    <r>
      <rPr>
        <sz val="14"/>
        <color theme="1"/>
        <rFont val="Calibri"/>
        <family val="2"/>
      </rPr>
      <t xml:space="preserve">
(please do not use a degree/minute/second format)</t>
    </r>
  </si>
  <si>
    <t xml:space="preserve">An IC can provide other documents if they are helpful to the MM review process. </t>
  </si>
  <si>
    <t>If applicable, an IC should provide all the information requested on the following tabs of the spreadsheet.</t>
  </si>
  <si>
    <t>An IC needs to make a study deposit to MISO for the MM PSCAD study. MISO will contract ATC to perform the MM PSCAD study.</t>
  </si>
  <si>
    <t xml:space="preserve"> Updated PSCAD study report if a PSCAD study was performed in MISO DPP system impact study (See Note 2 below)</t>
  </si>
  <si>
    <r>
      <t xml:space="preserve">Description
( </t>
    </r>
    <r>
      <rPr>
        <b/>
        <sz val="14"/>
        <color rgb="FF7030A0"/>
        <rFont val="Calibri"/>
        <family val="2"/>
        <scheme val="minor"/>
      </rPr>
      <t>Information should match the generator modification request</t>
    </r>
    <r>
      <rPr>
        <b/>
        <sz val="14"/>
        <color theme="1"/>
        <rFont val="Calibri"/>
        <family val="2"/>
        <scheme val="minor"/>
      </rPr>
      <t>)</t>
    </r>
  </si>
  <si>
    <t xml:space="preserve">Does the generator modification request change the original Point of Interconnection (POI)? </t>
  </si>
  <si>
    <t>Generator  Modification
 Plant 1 Data</t>
  </si>
  <si>
    <t>Generator  Modification
 Plant 2 Data (if applicable)</t>
  </si>
  <si>
    <t>Generator  Modification
 Plant 3 Data (if applicable)</t>
  </si>
  <si>
    <t>Generator  Modification
 Plant 4 Data (if applicable)</t>
  </si>
  <si>
    <t>- "GM Description" tab</t>
  </si>
  <si>
    <t>- "GM Plant Data" tab</t>
  </si>
  <si>
    <t>- "GM Short Circuit Data" tab</t>
  </si>
  <si>
    <t>ICs do not need to provide a short circuit study. ATC Protection needs to re-evaluate the short circuit impact of the generator modification request based on the GM short circuit data.</t>
  </si>
  <si>
    <t>ATC Inverter-Based Resource (IBR) PSCAD Model Verification related documents can be downloaded from the link below. 
The checklist must be completed to show that the PSCAD plant model meets all ATC PSCAD modeling requirements for ATC to accept the PSCAD plant model</t>
  </si>
  <si>
    <t>Please provide a general description about the generator modification request below.</t>
  </si>
  <si>
    <t>If applicable, please provide the short circuit generator modeling data for the generator modification request (inverter-based resources).</t>
  </si>
  <si>
    <r>
      <t xml:space="preserve">Notes: 
</t>
    </r>
    <r>
      <rPr>
        <sz val="14"/>
        <color theme="1"/>
        <rFont val="Calibri"/>
        <family val="2"/>
        <scheme val="minor"/>
      </rPr>
      <t>1. For multiple generators or transformers, please add additional rows under the tables.
2.  ICs</t>
    </r>
    <r>
      <rPr>
        <sz val="14"/>
        <color rgb="FFC00000"/>
        <rFont val="Calibri"/>
        <family val="2"/>
        <scheme val="minor"/>
      </rPr>
      <t xml:space="preserve"> do not </t>
    </r>
    <r>
      <rPr>
        <sz val="14"/>
        <color theme="1"/>
        <rFont val="Calibri"/>
        <family val="2"/>
        <scheme val="minor"/>
      </rPr>
      <t>need to provide a short circuit study.  ATC Protection needs to re-evaluate the short circuit study to determine the impact of the generator modification based on the information below.</t>
    </r>
  </si>
  <si>
    <r>
      <t xml:space="preserve">Notes: 
</t>
    </r>
    <r>
      <rPr>
        <sz val="14"/>
        <color theme="1"/>
        <rFont val="Calibri"/>
        <family val="2"/>
        <scheme val="minor"/>
      </rPr>
      <t xml:space="preserve">1. For the steady-state analysis, please use the final ERIS or NRIS steady-state study package from the MISO DPP that is applicable for the generator modification request. </t>
    </r>
  </si>
  <si>
    <t>If applicable, please fill out the power factor study tables below for the generator modification request and provide PSSE slider diagrams that match the data in Table 2 and Table 3 (examples provided).</t>
  </si>
  <si>
    <r>
      <t xml:space="preserve">Notes: 
</t>
    </r>
    <r>
      <rPr>
        <sz val="14"/>
        <color theme="1"/>
        <rFont val="Calibri"/>
        <family val="2"/>
        <scheme val="minor"/>
      </rPr>
      <t xml:space="preserve">1. </t>
    </r>
    <r>
      <rPr>
        <sz val="14"/>
        <color rgb="FF0000FF"/>
        <rFont val="Calibri"/>
        <family val="2"/>
        <scheme val="minor"/>
      </rPr>
      <t>Blue font</t>
    </r>
    <r>
      <rPr>
        <sz val="14"/>
        <color theme="1"/>
        <rFont val="Calibri"/>
        <family val="2"/>
        <scheme val="minor"/>
      </rPr>
      <t xml:space="preserve"> data in the tables</t>
    </r>
    <r>
      <rPr>
        <sz val="14"/>
        <color rgb="FF0000FF"/>
        <rFont val="Calibri"/>
        <family val="2"/>
        <scheme val="minor"/>
      </rPr>
      <t xml:space="preserve"> </t>
    </r>
    <r>
      <rPr>
        <sz val="14"/>
        <color theme="1"/>
        <rFont val="Calibri"/>
        <family val="2"/>
        <scheme val="minor"/>
      </rPr>
      <t xml:space="preserve">are sample values as an example. Please update with the power factor study data for the generator modification request.
2. </t>
    </r>
    <r>
      <rPr>
        <sz val="14"/>
        <color rgb="FFFF0000"/>
        <rFont val="Calibri"/>
        <family val="2"/>
        <scheme val="minor"/>
      </rPr>
      <t>Red font</t>
    </r>
    <r>
      <rPr>
        <sz val="14"/>
        <color theme="1"/>
        <rFont val="Calibri"/>
        <family val="2"/>
        <scheme val="minor"/>
      </rPr>
      <t xml:space="preserve"> data in the tables are based on built-in formulas. Please do not change. 
3. For multiple generators, please add additional rows under the tables as needed.</t>
    </r>
  </si>
  <si>
    <r>
      <t xml:space="preserve">Notes: 
</t>
    </r>
    <r>
      <rPr>
        <sz val="14"/>
        <color theme="1"/>
        <rFont val="Calibri"/>
        <family val="2"/>
        <scheme val="minor"/>
      </rPr>
      <t xml:space="preserve">1. For the stability analysis, please use the final stability package from the MISO DPP that is applicable for the generator modification request. 
2. Interconnection Customer needs to run the MISO DPP fault file (TSAT .swi file) developed for the specific study generator.
3. At a minimum, the following channel files should be created for </t>
    </r>
    <r>
      <rPr>
        <b/>
        <sz val="14"/>
        <color rgb="FFC00000"/>
        <rFont val="Calibri"/>
        <family val="2"/>
        <scheme val="minor"/>
      </rPr>
      <t>all machines at the same POI</t>
    </r>
    <r>
      <rPr>
        <sz val="14"/>
        <color theme="1"/>
        <rFont val="Calibri"/>
        <family val="2"/>
        <scheme val="minor"/>
      </rPr>
      <t>.
     - machine angle
     - machine terminal voltage
     - machine active power output
     - machine reactive power output
     - POI bus voltage</t>
    </r>
    <r>
      <rPr>
        <b/>
        <sz val="14"/>
        <color theme="1"/>
        <rFont val="Calibri"/>
        <family val="2"/>
        <scheme val="minor"/>
      </rPr>
      <t xml:space="preserve">
</t>
    </r>
    <r>
      <rPr>
        <sz val="14"/>
        <color theme="1"/>
        <rFont val="Calibri"/>
        <family val="2"/>
        <scheme val="minor"/>
      </rPr>
      <t xml:space="preserve">4. Applicable ATC Planning Criteria (dynamic stability criteria including IBR stability criteria) can be located in Appendix B of the applicable DPP System Impact Study Report.
5. Per ATC Planning Criteria, any generator interconnected within the ATC system is expected to maintain a voltage schedule (voltage setpoint) of </t>
    </r>
    <r>
      <rPr>
        <b/>
        <sz val="14"/>
        <color rgb="FFC00000"/>
        <rFont val="Calibri"/>
        <family val="2"/>
        <scheme val="minor"/>
      </rPr>
      <t>1.02 p.u. at its POI</t>
    </r>
    <r>
      <rPr>
        <sz val="14"/>
        <color theme="1"/>
        <rFont val="Calibri"/>
        <family val="2"/>
        <scheme val="minor"/>
      </rPr>
      <t xml:space="preserve">, within limits of its reactive capabilities, </t>
    </r>
  </si>
  <si>
    <t>ATC Area Generator Material Modification (MM) Study Review Template -V0</t>
  </si>
  <si>
    <t>- "MM Steady State Analysis" tab</t>
  </si>
  <si>
    <t>- "MM Power Factor Analysis" tab</t>
  </si>
  <si>
    <t>- "MM Stability Analysis" tab</t>
  </si>
  <si>
    <t>The generator MM study review template should be used when an Interconnection Customer (IC) in ATC area plans to submit a generator MM study to MISO prior to commercial operation. Please refer to MISO’s Tariff Attachment X Section 4.4 for more information on Generator Modification (GM) Process.</t>
  </si>
  <si>
    <t>The purpose of this document is two-fold.
(1) It provides ICs a list of information required by ATC to review/approve a generator MM study prior to commercial operation.
(2) Using this template, it would allow ATC to conduct a thorough review of the generator MM study in a more efficient way and minimize potential delays.</t>
  </si>
  <si>
    <t>Additional required documents are listed on the "Required Documents" tab and should be provided together with this spreadsheet to MISO when submitting a generator MM study prior to commercial operation.</t>
  </si>
  <si>
    <r>
      <t>For questions related to the generator MM study review template, please send them to Chengyue Guo (</t>
    </r>
    <r>
      <rPr>
        <sz val="11"/>
        <color rgb="FF0000FF"/>
        <rFont val="Calibri"/>
        <family val="2"/>
        <scheme val="minor"/>
      </rPr>
      <t>cguo@atcllc.com</t>
    </r>
    <r>
      <rPr>
        <sz val="11"/>
        <color theme="1"/>
        <rFont val="Calibri"/>
        <family val="2"/>
        <scheme val="minor"/>
      </rPr>
      <t>) and Damien Sommer (</t>
    </r>
    <r>
      <rPr>
        <sz val="11"/>
        <color rgb="FF0000FF"/>
        <rFont val="Calibri"/>
        <family val="2"/>
        <scheme val="minor"/>
      </rPr>
      <t>dsommer@atcllc.com</t>
    </r>
    <r>
      <rPr>
        <sz val="11"/>
        <color theme="1"/>
        <rFont val="Calibri"/>
        <family val="2"/>
        <scheme val="minor"/>
      </rPr>
      <t>) in ATC Resource Interconnections team.</t>
    </r>
  </si>
  <si>
    <t xml:space="preserve">The following documents should be provided when an IC in ATC area submits a generator MM study to MISO prior to commercial operation. </t>
  </si>
  <si>
    <t xml:space="preserve">If applicable, please provide a description of the MM steady-state analysis (ERIS and/or NRIS),  the  MM study conclusion and the MM study summary result tables below to support the conclusion. </t>
  </si>
  <si>
    <t xml:space="preserve">If applicable, please provide a description of the MM stability analysis for the generator modification request and the conclusion on this tab.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</si>
</sst>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31" x14ac:knownFonts="1">
    <font>
      <sz val="11"/>
      <color theme="1"/>
      <name val="Calibri"/>
      <family val="2"/>
      <scheme val="minor"/>
    </font>
    <font>
      <b/>
      <sz val="14"/>
      <color theme="1"/>
      <name val="Calibri"/>
      <family val="2"/>
      <scheme val="minor"/>
    </font>
    <font>
      <b/>
      <sz val="14"/>
      <color rgb="FFC00000"/>
      <name val="Calibri"/>
      <family val="2"/>
      <scheme val="minor"/>
    </font>
    <font>
      <b/>
      <sz val="14"/>
      <color rgb="FF7030A0"/>
      <name val="Calibri"/>
      <family val="2"/>
      <scheme val="minor"/>
    </font>
    <font>
      <sz val="11"/>
      <color rgb="FFFF0000"/>
      <name val="Calibri"/>
      <family val="2"/>
      <scheme val="minor"/>
    </font>
    <font>
      <b/>
      <sz val="11"/>
      <color theme="1"/>
      <name val="Calibri"/>
      <family val="2"/>
      <scheme val="minor"/>
    </font>
    <font>
      <sz val="9"/>
      <color indexed="81"/>
      <name val="Tahoma"/>
      <family val="2"/>
    </font>
    <font>
      <b/>
      <sz val="9"/>
      <color indexed="81"/>
      <name val="Tahoma"/>
      <family val="2"/>
    </font>
    <font>
      <sz val="11"/>
      <color rgb="FF0000FF"/>
      <name val="Calibri"/>
      <family val="2"/>
    </font>
    <font>
      <sz val="11"/>
      <color theme="1"/>
      <name val="Calibri"/>
      <family val="2"/>
    </font>
    <font>
      <b/>
      <sz val="11"/>
      <color theme="1"/>
      <name val="Calibri"/>
      <family val="2"/>
    </font>
    <font>
      <b/>
      <sz val="14"/>
      <color theme="1"/>
      <name val="Calibri"/>
      <family val="2"/>
    </font>
    <font>
      <b/>
      <sz val="14"/>
      <color rgb="FF0000FF"/>
      <name val="Calibri"/>
      <family val="2"/>
    </font>
    <font>
      <b/>
      <sz val="11"/>
      <color rgb="FFFF0000"/>
      <name val="Calibri"/>
      <family val="2"/>
      <scheme val="minor"/>
    </font>
    <font>
      <i/>
      <sz val="11"/>
      <color rgb="FFC00000"/>
      <name val="Calibri"/>
      <family val="2"/>
      <scheme val="minor"/>
    </font>
    <font>
      <i/>
      <sz val="11"/>
      <color theme="1"/>
      <name val="Calibri"/>
      <family val="2"/>
      <scheme val="minor"/>
    </font>
    <font>
      <b/>
      <sz val="9"/>
      <color indexed="10"/>
      <name val="Tahoma"/>
      <family val="2"/>
    </font>
    <font>
      <sz val="14"/>
      <color theme="1"/>
      <name val="Calibri"/>
      <family val="2"/>
      <scheme val="minor"/>
    </font>
    <font>
      <b/>
      <sz val="16"/>
      <color theme="1"/>
      <name val="Calibri"/>
      <family val="2"/>
      <scheme val="minor"/>
    </font>
    <font>
      <b/>
      <sz val="11"/>
      <color rgb="FFC00000"/>
      <name val="Calibri"/>
      <family val="2"/>
      <scheme val="minor"/>
    </font>
    <font>
      <sz val="11"/>
      <color rgb="FFFF0000"/>
      <name val="Calibri"/>
      <family val="2"/>
    </font>
    <font>
      <sz val="14"/>
      <color rgb="FF0000FF"/>
      <name val="Calibri"/>
      <family val="2"/>
      <scheme val="minor"/>
    </font>
    <font>
      <sz val="14"/>
      <color rgb="FFFF0000"/>
      <name val="Calibri"/>
      <family val="2"/>
      <scheme val="minor"/>
    </font>
    <font>
      <b/>
      <sz val="16"/>
      <color rgb="FFC00000"/>
      <name val="Calibri"/>
      <family val="2"/>
      <scheme val="minor"/>
    </font>
    <font>
      <sz val="18"/>
      <color rgb="FFC00000"/>
      <name val="Calibri"/>
      <family val="2"/>
      <scheme val="minor"/>
    </font>
    <font>
      <sz val="14"/>
      <color theme="1"/>
      <name val="Calibri"/>
      <family val="2"/>
    </font>
    <font>
      <sz val="14"/>
      <color rgb="FF0000FF"/>
      <name val="Calibri"/>
      <family val="2"/>
    </font>
    <font>
      <sz val="14"/>
      <color rgb="FFC00000"/>
      <name val="Calibri"/>
      <family val="2"/>
    </font>
    <font>
      <u/>
      <sz val="11"/>
      <color theme="10"/>
      <name val="Calibri"/>
      <family val="2"/>
      <scheme val="minor"/>
    </font>
    <font>
      <sz val="14"/>
      <color rgb="FFC00000"/>
      <name val="Calibri"/>
      <family val="2"/>
      <scheme val="minor"/>
    </font>
    <font>
      <sz val="11"/>
      <color rgb="FF0000FF"/>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9"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28" fillId="0" borderId="0" applyNumberFormat="0" applyFill="0" applyBorder="0" applyAlignment="0" applyProtection="0"/>
  </cellStyleXfs>
  <cellXfs count="113">
    <xf numFmtId="0" fontId="0" fillId="0" borderId="0" xfId="0"/>
    <xf numFmtId="0" fontId="0" fillId="0" borderId="0" xfId="0" applyAlignment="1">
      <alignment horizontal="center"/>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0" fontId="0" fillId="0" borderId="0" xfId="0" applyBorder="1"/>
    <xf numFmtId="0" fontId="9" fillId="0" borderId="0" xfId="0" applyFont="1" applyBorder="1" applyAlignment="1">
      <alignment vertical="center"/>
    </xf>
    <xf numFmtId="0" fontId="0" fillId="0" borderId="0" xfId="0" applyFont="1" applyBorder="1"/>
    <xf numFmtId="0" fontId="9" fillId="0" borderId="3" xfId="0" applyFont="1" applyBorder="1" applyAlignment="1">
      <alignment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6" xfId="0" quotePrefix="1" applyFont="1" applyBorder="1" applyAlignment="1">
      <alignment horizontal="center" vertical="center"/>
    </xf>
    <xf numFmtId="0" fontId="9" fillId="0" borderId="8" xfId="0" applyFont="1" applyBorder="1" applyAlignment="1">
      <alignment vertical="center"/>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11" fillId="2" borderId="15" xfId="0" applyFont="1" applyFill="1" applyBorder="1" applyAlignment="1">
      <alignment horizontal="center" vertical="center"/>
    </xf>
    <xf numFmtId="0" fontId="12" fillId="2" borderId="14" xfId="0" applyFont="1" applyFill="1" applyBorder="1" applyAlignment="1">
      <alignment horizontal="center" vertical="center"/>
    </xf>
    <xf numFmtId="0" fontId="0" fillId="0" borderId="0" xfId="0" applyAlignment="1">
      <alignment vertical="center"/>
    </xf>
    <xf numFmtId="0" fontId="5" fillId="5" borderId="1" xfId="0" applyFont="1"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5" fillId="6" borderId="1" xfId="0" applyFont="1" applyFill="1" applyBorder="1" applyAlignment="1">
      <alignment horizontal="center" vertical="center"/>
    </xf>
    <xf numFmtId="10" fontId="0" fillId="0" borderId="1" xfId="0" applyNumberFormat="1" applyBorder="1" applyAlignment="1">
      <alignment horizontal="center" vertical="center"/>
    </xf>
    <xf numFmtId="10" fontId="0" fillId="0" borderId="0" xfId="0" applyNumberFormat="1" applyAlignment="1">
      <alignment horizontal="center" vertical="center"/>
    </xf>
    <xf numFmtId="164" fontId="0" fillId="0" borderId="0" xfId="0" applyNumberFormat="1" applyAlignment="1">
      <alignment horizontal="center" vertical="center"/>
    </xf>
    <xf numFmtId="0" fontId="0" fillId="0" borderId="1" xfId="0" applyBorder="1" applyAlignment="1">
      <alignment horizontal="center" vertical="center"/>
    </xf>
    <xf numFmtId="10" fontId="0" fillId="8" borderId="1" xfId="0" applyNumberFormat="1" applyFill="1" applyBorder="1" applyAlignment="1">
      <alignment horizontal="center" vertical="center"/>
    </xf>
    <xf numFmtId="0" fontId="0" fillId="8" borderId="0" xfId="0" applyFill="1" applyAlignment="1">
      <alignment horizontal="center" vertical="center"/>
    </xf>
    <xf numFmtId="0" fontId="14" fillId="0" borderId="0" xfId="0" applyFont="1" applyAlignment="1">
      <alignment horizontal="left" vertical="center"/>
    </xf>
    <xf numFmtId="0" fontId="5" fillId="9" borderId="1" xfId="0" applyFont="1" applyFill="1" applyBorder="1" applyAlignment="1">
      <alignment horizontal="center" vertical="center"/>
    </xf>
    <xf numFmtId="0" fontId="5" fillId="9" borderId="1" xfId="0" applyFont="1" applyFill="1" applyBorder="1" applyAlignment="1">
      <alignment horizontal="center" vertical="center" wrapText="1"/>
    </xf>
    <xf numFmtId="0" fontId="0" fillId="8" borderId="1" xfId="0" applyFill="1" applyBorder="1" applyAlignment="1">
      <alignment horizontal="center" vertical="center"/>
    </xf>
    <xf numFmtId="0" fontId="15" fillId="0" borderId="0" xfId="0" applyFont="1" applyAlignment="1">
      <alignment horizontal="left" vertical="center"/>
    </xf>
    <xf numFmtId="11" fontId="0" fillId="0" borderId="0" xfId="0" applyNumberFormat="1" applyAlignment="1">
      <alignment vertical="center"/>
    </xf>
    <xf numFmtId="0" fontId="5" fillId="8" borderId="1" xfId="0" applyFont="1" applyFill="1" applyBorder="1" applyAlignment="1">
      <alignment horizontal="center" vertical="center"/>
    </xf>
    <xf numFmtId="0" fontId="8"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18" fillId="0" borderId="0" xfId="0" applyFont="1"/>
    <xf numFmtId="0" fontId="20" fillId="0" borderId="1" xfId="0" applyFont="1" applyBorder="1" applyAlignment="1">
      <alignment horizontal="center" vertical="center"/>
    </xf>
    <xf numFmtId="0" fontId="4" fillId="0" borderId="1" xfId="0" applyFont="1" applyBorder="1" applyAlignment="1">
      <alignment horizontal="center"/>
    </xf>
    <xf numFmtId="165" fontId="4" fillId="0" borderId="1" xfId="0" applyNumberFormat="1" applyFont="1" applyBorder="1" applyAlignment="1">
      <alignment horizontal="center"/>
    </xf>
    <xf numFmtId="0" fontId="4" fillId="0" borderId="1" xfId="0" applyFont="1" applyBorder="1" applyAlignment="1">
      <alignment horizontal="center" vertical="center"/>
    </xf>
    <xf numFmtId="2" fontId="4" fillId="0" borderId="1" xfId="0" applyNumberFormat="1" applyFont="1" applyBorder="1" applyAlignment="1">
      <alignment horizontal="center"/>
    </xf>
    <xf numFmtId="0" fontId="5" fillId="0" borderId="0" xfId="0" applyFont="1" applyAlignment="1">
      <alignment vertical="center"/>
    </xf>
    <xf numFmtId="14" fontId="0" fillId="0" borderId="1" xfId="0" applyNumberFormat="1" applyBorder="1" applyAlignment="1">
      <alignment horizontal="center" vertical="center"/>
    </xf>
    <xf numFmtId="0" fontId="24" fillId="2" borderId="0" xfId="0" applyFont="1" applyFill="1" applyAlignment="1">
      <alignment vertical="center"/>
    </xf>
    <xf numFmtId="0" fontId="1" fillId="0" borderId="0" xfId="0" applyFont="1" applyAlignment="1">
      <alignment horizontal="left" vertical="center"/>
    </xf>
    <xf numFmtId="0" fontId="0" fillId="0" borderId="0" xfId="0" applyAlignment="1">
      <alignment vertical="center" wrapText="1"/>
    </xf>
    <xf numFmtId="0" fontId="0" fillId="0" borderId="0" xfId="0" quotePrefix="1" applyAlignment="1">
      <alignment vertical="center"/>
    </xf>
    <xf numFmtId="0" fontId="2" fillId="2" borderId="0" xfId="0" applyFont="1" applyFill="1" applyAlignment="1">
      <alignment vertical="center"/>
    </xf>
    <xf numFmtId="0" fontId="5" fillId="0" borderId="0" xfId="0" applyFont="1" applyAlignment="1">
      <alignment vertical="center" wrapText="1"/>
    </xf>
    <xf numFmtId="0" fontId="0" fillId="0" borderId="1" xfId="0" applyBorder="1" applyAlignment="1">
      <alignment horizontal="center" wrapText="1"/>
    </xf>
    <xf numFmtId="0" fontId="11" fillId="2" borderId="1" xfId="0" applyFont="1" applyFill="1" applyBorder="1" applyAlignment="1">
      <alignment horizontal="center" vertical="center"/>
    </xf>
    <xf numFmtId="0" fontId="25" fillId="3" borderId="1" xfId="0" applyFont="1" applyFill="1" applyBorder="1" applyAlignment="1">
      <alignment horizontal="center" vertical="center"/>
    </xf>
    <xf numFmtId="0" fontId="26" fillId="3" borderId="1" xfId="0" applyFont="1" applyFill="1" applyBorder="1" applyAlignment="1">
      <alignment horizontal="center" vertical="center"/>
    </xf>
    <xf numFmtId="0" fontId="25" fillId="3" borderId="1" xfId="0" applyFont="1" applyFill="1" applyBorder="1" applyAlignment="1">
      <alignment horizontal="center" vertical="center" wrapText="1"/>
    </xf>
    <xf numFmtId="0" fontId="26" fillId="3" borderId="1" xfId="0" quotePrefix="1"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0" fontId="0" fillId="0" borderId="0" xfId="0" applyAlignment="1">
      <alignment horizontal="left"/>
    </xf>
    <xf numFmtId="0" fontId="28" fillId="0" borderId="0" xfId="1" applyAlignment="1">
      <alignment horizontal="left"/>
    </xf>
    <xf numFmtId="0" fontId="0" fillId="0" borderId="0" xfId="0" applyAlignment="1">
      <alignment horizontal="left" wrapText="1"/>
    </xf>
    <xf numFmtId="0" fontId="0" fillId="0" borderId="0" xfId="0" applyAlignment="1">
      <alignment vertical="center" wrapText="1"/>
    </xf>
    <xf numFmtId="0" fontId="0" fillId="0" borderId="0" xfId="0" applyAlignment="1">
      <alignment horizontal="left" vertical="center" wrapText="1"/>
    </xf>
    <xf numFmtId="0" fontId="2" fillId="2" borderId="1" xfId="0" applyFont="1" applyFill="1" applyBorder="1" applyAlignment="1">
      <alignment horizontal="left" vertical="center" wrapText="1"/>
    </xf>
    <xf numFmtId="0" fontId="10" fillId="0" borderId="2" xfId="0" applyFont="1" applyBorder="1" applyAlignment="1">
      <alignment horizontal="center" vertical="center"/>
    </xf>
    <xf numFmtId="0" fontId="10" fillId="0" borderId="5" xfId="0" applyFont="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10" fillId="0" borderId="7" xfId="0" applyFont="1" applyBorder="1" applyAlignment="1">
      <alignment horizontal="center" vertical="center"/>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16" fontId="2" fillId="2" borderId="0" xfId="0" quotePrefix="1" applyNumberFormat="1" applyFont="1" applyFill="1" applyAlignment="1">
      <alignment horizontal="left" vertical="center"/>
    </xf>
    <xf numFmtId="16" fontId="1" fillId="2" borderId="0" xfId="0" quotePrefix="1" applyNumberFormat="1" applyFont="1" applyFill="1" applyAlignment="1">
      <alignment horizontal="left" vertical="center" wrapText="1"/>
    </xf>
    <xf numFmtId="0" fontId="5" fillId="6" borderId="1"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0" fillId="0" borderId="1" xfId="0" applyBorder="1" applyAlignment="1">
      <alignment horizontal="center" vertical="center"/>
    </xf>
    <xf numFmtId="0" fontId="0" fillId="0" borderId="17" xfId="0" applyBorder="1" applyAlignment="1">
      <alignment horizontal="center" vertical="center" wrapText="1"/>
    </xf>
    <xf numFmtId="0" fontId="0" fillId="0" borderId="16" xfId="0" applyBorder="1" applyAlignment="1">
      <alignment horizontal="center" vertical="center"/>
    </xf>
    <xf numFmtId="0" fontId="0" fillId="0" borderId="14" xfId="0" applyBorder="1" applyAlignment="1">
      <alignment horizontal="center" vertical="center"/>
    </xf>
    <xf numFmtId="0" fontId="5" fillId="9" borderId="1" xfId="0" applyFont="1" applyFill="1" applyBorder="1" applyAlignment="1">
      <alignment horizontal="center" vertical="center"/>
    </xf>
    <xf numFmtId="0" fontId="5" fillId="7" borderId="10" xfId="0" applyFont="1" applyFill="1" applyBorder="1" applyAlignment="1">
      <alignment horizontal="center" vertical="center"/>
    </xf>
    <xf numFmtId="0" fontId="5" fillId="7" borderId="11" xfId="0" applyFont="1" applyFill="1" applyBorder="1" applyAlignment="1">
      <alignment horizontal="center" vertical="center"/>
    </xf>
    <xf numFmtId="0" fontId="5" fillId="7" borderId="12" xfId="0" applyFont="1" applyFill="1" applyBorder="1" applyAlignment="1">
      <alignment horizontal="center" vertical="center"/>
    </xf>
    <xf numFmtId="0" fontId="5" fillId="6" borderId="17"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7" borderId="1" xfId="0" applyFont="1" applyFill="1" applyBorder="1" applyAlignment="1">
      <alignment horizontal="center" vertical="center"/>
    </xf>
    <xf numFmtId="0" fontId="5" fillId="7" borderId="16" xfId="0" applyFont="1" applyFill="1" applyBorder="1" applyAlignment="1">
      <alignment horizontal="center" vertical="center" wrapText="1"/>
    </xf>
    <xf numFmtId="0" fontId="5" fillId="7" borderId="14" xfId="0" applyFont="1" applyFill="1" applyBorder="1" applyAlignment="1">
      <alignment horizontal="center" vertical="center"/>
    </xf>
    <xf numFmtId="0" fontId="5" fillId="7" borderId="14" xfId="0" applyFont="1" applyFill="1" applyBorder="1" applyAlignment="1">
      <alignment horizontal="center" vertical="center" wrapText="1"/>
    </xf>
    <xf numFmtId="0" fontId="5" fillId="7" borderId="16" xfId="0" applyFont="1" applyFill="1" applyBorder="1" applyAlignment="1">
      <alignment horizontal="center" vertical="center"/>
    </xf>
    <xf numFmtId="0" fontId="5" fillId="7" borderId="1"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14" xfId="0" applyFont="1" applyFill="1" applyBorder="1" applyAlignment="1">
      <alignment horizontal="center"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5" fillId="2" borderId="1" xfId="0" applyFont="1" applyFill="1" applyBorder="1" applyAlignment="1">
      <alignment horizontal="center" vertical="center" wrapText="1"/>
    </xf>
    <xf numFmtId="0" fontId="8" fillId="0" borderId="1" xfId="0" applyFont="1" applyBorder="1" applyAlignment="1">
      <alignment horizontal="center" vertical="center"/>
    </xf>
    <xf numFmtId="0" fontId="0" fillId="0" borderId="1" xfId="0" applyBorder="1" applyAlignment="1">
      <alignment horizontal="center"/>
    </xf>
    <xf numFmtId="0" fontId="5" fillId="2" borderId="1"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34</xdr:row>
      <xdr:rowOff>38100</xdr:rowOff>
    </xdr:from>
    <xdr:to>
      <xdr:col>9</xdr:col>
      <xdr:colOff>1074894</xdr:colOff>
      <xdr:row>44</xdr:row>
      <xdr:rowOff>66433</xdr:rowOff>
    </xdr:to>
    <xdr:pic>
      <xdr:nvPicPr>
        <xdr:cNvPr id="5" name="Picture 4">
          <a:extLst>
            <a:ext uri="{FF2B5EF4-FFF2-40B4-BE49-F238E27FC236}">
              <a16:creationId xmlns:a16="http://schemas.microsoft.com/office/drawing/2014/main" id="{D2502DAD-D88A-473B-A5F7-78867F9329E0}"/>
            </a:ext>
          </a:extLst>
        </xdr:cNvPr>
        <xdr:cNvPicPr>
          <a:picLocks noChangeAspect="1"/>
        </xdr:cNvPicPr>
      </xdr:nvPicPr>
      <xdr:blipFill>
        <a:blip xmlns:r="http://schemas.openxmlformats.org/officeDocument/2006/relationships" r:embed="rId1"/>
        <a:stretch>
          <a:fillRect/>
        </a:stretch>
      </xdr:blipFill>
      <xdr:spPr>
        <a:xfrm>
          <a:off x="0" y="13830300"/>
          <a:ext cx="11447619" cy="1933333"/>
        </a:xfrm>
        <a:prstGeom prst="rect">
          <a:avLst/>
        </a:prstGeom>
      </xdr:spPr>
    </xdr:pic>
    <xdr:clientData/>
  </xdr:twoCellAnchor>
  <xdr:twoCellAnchor editAs="oneCell">
    <xdr:from>
      <xdr:col>0</xdr:col>
      <xdr:colOff>0</xdr:colOff>
      <xdr:row>15</xdr:row>
      <xdr:rowOff>66675</xdr:rowOff>
    </xdr:from>
    <xdr:to>
      <xdr:col>9</xdr:col>
      <xdr:colOff>65370</xdr:colOff>
      <xdr:row>24</xdr:row>
      <xdr:rowOff>123604</xdr:rowOff>
    </xdr:to>
    <xdr:pic>
      <xdr:nvPicPr>
        <xdr:cNvPr id="6" name="Picture 5">
          <a:extLst>
            <a:ext uri="{FF2B5EF4-FFF2-40B4-BE49-F238E27FC236}">
              <a16:creationId xmlns:a16="http://schemas.microsoft.com/office/drawing/2014/main" id="{607F7D79-A7D8-4DF6-9024-7E8C4DF64D56}"/>
            </a:ext>
          </a:extLst>
        </xdr:cNvPr>
        <xdr:cNvPicPr>
          <a:picLocks noChangeAspect="1"/>
        </xdr:cNvPicPr>
      </xdr:nvPicPr>
      <xdr:blipFill>
        <a:blip xmlns:r="http://schemas.openxmlformats.org/officeDocument/2006/relationships" r:embed="rId2"/>
        <a:stretch>
          <a:fillRect/>
        </a:stretch>
      </xdr:blipFill>
      <xdr:spPr>
        <a:xfrm>
          <a:off x="0" y="7496175"/>
          <a:ext cx="10438095" cy="17714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tcllc.com/customer-engagement/connecting-to-the-grid"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B93C0-78BF-4FFB-B230-E787727A003C}">
  <sheetPr>
    <tabColor rgb="FFFFFF00"/>
  </sheetPr>
  <dimension ref="A1:I16"/>
  <sheetViews>
    <sheetView tabSelected="1" workbookViewId="0">
      <selection activeCell="H25" sqref="H25"/>
    </sheetView>
  </sheetViews>
  <sheetFormatPr defaultRowHeight="15" x14ac:dyDescent="0.25"/>
  <cols>
    <col min="1" max="1" width="8" style="2" customWidth="1"/>
    <col min="2" max="6" width="32.5703125" customWidth="1"/>
    <col min="7" max="9" width="22" customWidth="1"/>
    <col min="10" max="10" width="32.85546875" customWidth="1"/>
  </cols>
  <sheetData>
    <row r="1" spans="1:9" ht="23.25" x14ac:dyDescent="0.25">
      <c r="A1" s="48" t="s">
        <v>210</v>
      </c>
      <c r="B1" s="48"/>
      <c r="C1" s="48"/>
      <c r="D1" s="48"/>
      <c r="E1" s="48"/>
      <c r="G1" s="46" t="s">
        <v>143</v>
      </c>
      <c r="H1" s="19"/>
      <c r="I1" s="19"/>
    </row>
    <row r="2" spans="1:9" x14ac:dyDescent="0.25">
      <c r="G2" s="36" t="s">
        <v>144</v>
      </c>
      <c r="H2" s="36" t="s">
        <v>145</v>
      </c>
      <c r="I2" s="36" t="s">
        <v>146</v>
      </c>
    </row>
    <row r="3" spans="1:9" x14ac:dyDescent="0.25">
      <c r="G3" s="4" t="s">
        <v>178</v>
      </c>
      <c r="H3" s="47">
        <v>44998</v>
      </c>
      <c r="I3" s="4" t="s">
        <v>179</v>
      </c>
    </row>
    <row r="4" spans="1:9" ht="18.75" x14ac:dyDescent="0.25">
      <c r="A4" s="49" t="s">
        <v>163</v>
      </c>
    </row>
    <row r="5" spans="1:9" s="19" customFormat="1" ht="32.25" customHeight="1" x14ac:dyDescent="0.25">
      <c r="A5" s="2">
        <v>1</v>
      </c>
      <c r="B5" s="66" t="s">
        <v>214</v>
      </c>
      <c r="C5" s="66"/>
      <c r="D5" s="66"/>
      <c r="E5" s="66"/>
      <c r="F5" s="66"/>
    </row>
    <row r="6" spans="1:9" s="19" customFormat="1" ht="50.25" customHeight="1" x14ac:dyDescent="0.25">
      <c r="A6" s="2">
        <v>2</v>
      </c>
      <c r="B6" s="65" t="s">
        <v>215</v>
      </c>
      <c r="C6" s="65"/>
      <c r="D6" s="65"/>
      <c r="E6" s="65"/>
      <c r="F6" s="65"/>
    </row>
    <row r="7" spans="1:9" s="19" customFormat="1" ht="18" customHeight="1" x14ac:dyDescent="0.25">
      <c r="A7" s="2">
        <v>3</v>
      </c>
      <c r="B7" s="19" t="s">
        <v>189</v>
      </c>
    </row>
    <row r="8" spans="1:9" s="19" customFormat="1" ht="18" customHeight="1" x14ac:dyDescent="0.25">
      <c r="A8" s="2"/>
      <c r="B8" s="51" t="s">
        <v>198</v>
      </c>
    </row>
    <row r="9" spans="1:9" s="19" customFormat="1" x14ac:dyDescent="0.25">
      <c r="A9" s="2"/>
      <c r="B9" s="51" t="s">
        <v>199</v>
      </c>
    </row>
    <row r="10" spans="1:9" s="19" customFormat="1" x14ac:dyDescent="0.25">
      <c r="A10" s="2"/>
      <c r="B10" s="51" t="s">
        <v>200</v>
      </c>
    </row>
    <row r="11" spans="1:9" s="19" customFormat="1" x14ac:dyDescent="0.25">
      <c r="A11" s="2"/>
      <c r="B11" s="51" t="s">
        <v>211</v>
      </c>
    </row>
    <row r="12" spans="1:9" s="19" customFormat="1" x14ac:dyDescent="0.25">
      <c r="A12" s="2"/>
      <c r="B12" s="51" t="s">
        <v>212</v>
      </c>
    </row>
    <row r="13" spans="1:9" s="19" customFormat="1" x14ac:dyDescent="0.25">
      <c r="A13" s="2"/>
      <c r="B13" s="51" t="s">
        <v>213</v>
      </c>
    </row>
    <row r="14" spans="1:9" s="19" customFormat="1" ht="18.75" customHeight="1" x14ac:dyDescent="0.25">
      <c r="A14" s="2">
        <v>4</v>
      </c>
      <c r="B14" s="19" t="s">
        <v>216</v>
      </c>
    </row>
    <row r="15" spans="1:9" x14ac:dyDescent="0.25">
      <c r="A15" s="2">
        <v>5</v>
      </c>
      <c r="B15" t="s">
        <v>201</v>
      </c>
    </row>
    <row r="16" spans="1:9" x14ac:dyDescent="0.25">
      <c r="A16" s="2">
        <v>6</v>
      </c>
      <c r="B16" s="19" t="s">
        <v>217</v>
      </c>
    </row>
  </sheetData>
  <mergeCells count="2">
    <mergeCell ref="B6:F6"/>
    <mergeCell ref="B5:F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E50B4-0C8A-4FA4-8774-22A12C280ABC}">
  <sheetPr>
    <tabColor rgb="FF7030A0"/>
  </sheetPr>
  <dimension ref="A1:C23"/>
  <sheetViews>
    <sheetView zoomScale="120" zoomScaleNormal="120" workbookViewId="0">
      <selection activeCell="B13" sqref="B13"/>
    </sheetView>
  </sheetViews>
  <sheetFormatPr defaultRowHeight="15" x14ac:dyDescent="0.25"/>
  <cols>
    <col min="1" max="1" width="13" style="2" bestFit="1" customWidth="1"/>
    <col min="2" max="2" width="113.85546875" style="1" customWidth="1"/>
    <col min="3" max="3" width="22.5703125" bestFit="1" customWidth="1"/>
  </cols>
  <sheetData>
    <row r="1" spans="1:3" ht="15" customHeight="1" x14ac:dyDescent="0.25">
      <c r="A1" s="67" t="s">
        <v>218</v>
      </c>
      <c r="B1" s="67"/>
      <c r="C1" s="67"/>
    </row>
    <row r="2" spans="1:3" ht="20.25" customHeight="1" x14ac:dyDescent="0.25">
      <c r="A2" s="67"/>
      <c r="B2" s="67"/>
      <c r="C2" s="67"/>
    </row>
    <row r="3" spans="1:3" ht="46.5" customHeight="1" x14ac:dyDescent="0.25">
      <c r="A3" s="3" t="s">
        <v>161</v>
      </c>
      <c r="B3" s="3" t="s">
        <v>192</v>
      </c>
      <c r="C3" s="3" t="s">
        <v>1</v>
      </c>
    </row>
    <row r="4" spans="1:3" x14ac:dyDescent="0.25">
      <c r="A4" s="4">
        <v>1</v>
      </c>
      <c r="B4" s="5" t="s">
        <v>184</v>
      </c>
      <c r="C4" s="6"/>
    </row>
    <row r="5" spans="1:3" x14ac:dyDescent="0.25">
      <c r="A5" s="4">
        <v>2</v>
      </c>
      <c r="B5" s="5" t="s">
        <v>2</v>
      </c>
      <c r="C5" s="6"/>
    </row>
    <row r="6" spans="1:3" x14ac:dyDescent="0.25">
      <c r="A6" s="27">
        <v>3</v>
      </c>
      <c r="B6" s="5" t="s">
        <v>180</v>
      </c>
      <c r="C6" s="6"/>
    </row>
    <row r="7" spans="1:3" x14ac:dyDescent="0.25">
      <c r="A7" s="27">
        <v>4</v>
      </c>
      <c r="B7" s="5" t="s">
        <v>181</v>
      </c>
      <c r="C7" s="6"/>
    </row>
    <row r="8" spans="1:3" x14ac:dyDescent="0.25">
      <c r="A8" s="60">
        <v>5</v>
      </c>
      <c r="B8" s="61" t="s">
        <v>182</v>
      </c>
      <c r="C8" s="6"/>
    </row>
    <row r="9" spans="1:3" x14ac:dyDescent="0.25">
      <c r="A9" s="60">
        <v>6</v>
      </c>
      <c r="B9" s="5" t="s">
        <v>173</v>
      </c>
      <c r="C9" s="6"/>
    </row>
    <row r="10" spans="1:3" x14ac:dyDescent="0.25">
      <c r="A10" s="60">
        <v>7</v>
      </c>
      <c r="B10" s="5" t="s">
        <v>171</v>
      </c>
      <c r="C10" s="6"/>
    </row>
    <row r="11" spans="1:3" x14ac:dyDescent="0.25">
      <c r="A11" s="60">
        <v>8</v>
      </c>
      <c r="B11" s="54" t="s">
        <v>177</v>
      </c>
      <c r="C11" s="6"/>
    </row>
    <row r="12" spans="1:3" x14ac:dyDescent="0.25">
      <c r="A12" s="60">
        <v>9</v>
      </c>
      <c r="B12" s="5" t="s">
        <v>0</v>
      </c>
      <c r="C12" s="6"/>
    </row>
    <row r="13" spans="1:3" ht="30" x14ac:dyDescent="0.25">
      <c r="A13" s="60">
        <v>10</v>
      </c>
      <c r="B13" s="54" t="s">
        <v>172</v>
      </c>
      <c r="C13" s="6"/>
    </row>
    <row r="14" spans="1:3" x14ac:dyDescent="0.25">
      <c r="A14" s="60">
        <v>11</v>
      </c>
      <c r="B14" s="5" t="s">
        <v>185</v>
      </c>
      <c r="C14" s="6"/>
    </row>
    <row r="15" spans="1:3" x14ac:dyDescent="0.25">
      <c r="A15" s="60">
        <v>12</v>
      </c>
      <c r="B15" s="5" t="s">
        <v>186</v>
      </c>
      <c r="C15" s="6"/>
    </row>
    <row r="16" spans="1:3" x14ac:dyDescent="0.25">
      <c r="A16" s="60">
        <v>13</v>
      </c>
      <c r="B16" s="54" t="s">
        <v>191</v>
      </c>
      <c r="C16" s="6"/>
    </row>
    <row r="17" spans="1:3" x14ac:dyDescent="0.25">
      <c r="A17" s="4"/>
      <c r="B17" s="5"/>
      <c r="C17" s="6"/>
    </row>
    <row r="18" spans="1:3" ht="6.75" customHeight="1" x14ac:dyDescent="0.25"/>
    <row r="19" spans="1:3" x14ac:dyDescent="0.25">
      <c r="A19" s="53" t="s">
        <v>160</v>
      </c>
      <c r="B19" s="50"/>
      <c r="C19" s="50"/>
    </row>
    <row r="20" spans="1:3" ht="52.5" customHeight="1" x14ac:dyDescent="0.25">
      <c r="A20" s="2">
        <v>1</v>
      </c>
      <c r="B20" s="64" t="s">
        <v>202</v>
      </c>
    </row>
    <row r="21" spans="1:3" x14ac:dyDescent="0.25">
      <c r="B21" s="63" t="s">
        <v>183</v>
      </c>
    </row>
    <row r="22" spans="1:3" x14ac:dyDescent="0.25">
      <c r="A22" s="2">
        <v>2</v>
      </c>
      <c r="B22" s="62" t="s">
        <v>190</v>
      </c>
    </row>
    <row r="23" spans="1:3" x14ac:dyDescent="0.25">
      <c r="A23" s="2">
        <v>3</v>
      </c>
      <c r="B23" s="62" t="s">
        <v>188</v>
      </c>
    </row>
  </sheetData>
  <mergeCells count="1">
    <mergeCell ref="A1:C2"/>
  </mergeCells>
  <hyperlinks>
    <hyperlink ref="B21" r:id="rId1" xr:uid="{CBBBEEFA-8130-471D-9D13-0825B461EF47}"/>
  </hyperlinks>
  <pageMargins left="0.7" right="0.7" top="0.75" bottom="0.75" header="0.3" footer="0.3"/>
  <pageSetup orientation="portrait" horizontalDpi="1200" verticalDpi="1200"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57838-135C-416A-868A-A3A39FCD6427}">
  <sheetPr>
    <tabColor rgb="FF92D050"/>
  </sheetPr>
  <dimension ref="A1:C5"/>
  <sheetViews>
    <sheetView workbookViewId="0">
      <selection activeCell="A15" sqref="A15"/>
    </sheetView>
  </sheetViews>
  <sheetFormatPr defaultRowHeight="15" x14ac:dyDescent="0.25"/>
  <cols>
    <col min="1" max="1" width="121.42578125" customWidth="1"/>
    <col min="2" max="2" width="82.5703125" customWidth="1"/>
    <col min="3" max="3" width="53" customWidth="1"/>
  </cols>
  <sheetData>
    <row r="1" spans="1:3" ht="18.75" x14ac:dyDescent="0.25">
      <c r="A1" s="55" t="s">
        <v>175</v>
      </c>
      <c r="B1" s="55" t="s">
        <v>174</v>
      </c>
    </row>
    <row r="2" spans="1:3" ht="18.75" x14ac:dyDescent="0.25">
      <c r="A2" s="56" t="s">
        <v>193</v>
      </c>
      <c r="B2" s="57" t="s">
        <v>114</v>
      </c>
    </row>
    <row r="3" spans="1:3" ht="56.25" x14ac:dyDescent="0.25">
      <c r="A3" s="58" t="s">
        <v>187</v>
      </c>
      <c r="B3" s="59" t="s">
        <v>176</v>
      </c>
    </row>
    <row r="4" spans="1:3" x14ac:dyDescent="0.25">
      <c r="B4" s="8"/>
      <c r="C4" s="8"/>
    </row>
    <row r="5" spans="1:3" ht="18.75" x14ac:dyDescent="0.25">
      <c r="A5" s="52" t="s">
        <v>203</v>
      </c>
    </row>
  </sheetData>
  <pageMargins left="0.7" right="0.7" top="0.75" bottom="0.75" header="0.3" footer="0.3"/>
  <pageSetup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8AE8F-DCBB-4AF5-B0BB-CAE8F6F535FA}">
  <sheetPr>
    <tabColor rgb="FF92D050"/>
  </sheetPr>
  <dimension ref="A1:S48"/>
  <sheetViews>
    <sheetView zoomScaleNormal="100" workbookViewId="0">
      <selection activeCell="B23" sqref="B23"/>
    </sheetView>
  </sheetViews>
  <sheetFormatPr defaultRowHeight="15" x14ac:dyDescent="0.25"/>
  <cols>
    <col min="1" max="1" width="20.7109375" style="9" customWidth="1"/>
    <col min="2" max="2" width="58" style="9" bestFit="1" customWidth="1"/>
    <col min="3" max="3" width="27.85546875" style="7" bestFit="1" customWidth="1"/>
    <col min="9" max="9" width="20.7109375" style="9" customWidth="1"/>
    <col min="10" max="10" width="58.42578125" style="9" customWidth="1"/>
    <col min="11" max="11" width="26.42578125" style="7" customWidth="1"/>
    <col min="13" max="13" width="20.7109375" style="9" customWidth="1"/>
    <col min="14" max="14" width="58.42578125" style="9" customWidth="1"/>
    <col min="15" max="15" width="30.5703125" style="7" customWidth="1"/>
    <col min="17" max="17" width="20.7109375" style="9" customWidth="1"/>
    <col min="18" max="18" width="58.42578125" style="9" customWidth="1"/>
    <col min="19" max="19" width="27.5703125" style="7" customWidth="1"/>
  </cols>
  <sheetData>
    <row r="1" spans="1:19" ht="41.25" customHeight="1" thickBot="1" x14ac:dyDescent="0.3">
      <c r="A1" s="74" t="s">
        <v>194</v>
      </c>
      <c r="B1" s="75"/>
      <c r="C1" s="75"/>
      <c r="I1" s="74" t="s">
        <v>195</v>
      </c>
      <c r="J1" s="75"/>
      <c r="K1" s="75"/>
      <c r="M1" s="74" t="s">
        <v>196</v>
      </c>
      <c r="N1" s="75"/>
      <c r="O1" s="75"/>
      <c r="Q1" s="74" t="s">
        <v>197</v>
      </c>
      <c r="R1" s="75"/>
      <c r="S1" s="75"/>
    </row>
    <row r="2" spans="1:19" ht="19.5" thickTop="1" x14ac:dyDescent="0.25">
      <c r="A2" s="17" t="s">
        <v>3</v>
      </c>
      <c r="B2" s="17" t="s">
        <v>34</v>
      </c>
      <c r="C2" s="18" t="s">
        <v>4</v>
      </c>
      <c r="I2" s="17" t="s">
        <v>3</v>
      </c>
      <c r="J2" s="17" t="s">
        <v>34</v>
      </c>
      <c r="K2" s="18" t="s">
        <v>4</v>
      </c>
      <c r="M2" s="17" t="s">
        <v>3</v>
      </c>
      <c r="N2" s="17" t="s">
        <v>34</v>
      </c>
      <c r="O2" s="18" t="s">
        <v>4</v>
      </c>
      <c r="Q2" s="17" t="s">
        <v>3</v>
      </c>
      <c r="R2" s="17" t="s">
        <v>34</v>
      </c>
      <c r="S2" s="18" t="s">
        <v>4</v>
      </c>
    </row>
    <row r="3" spans="1:19" x14ac:dyDescent="0.25">
      <c r="A3" s="68" t="s">
        <v>47</v>
      </c>
      <c r="B3" s="10" t="s">
        <v>57</v>
      </c>
      <c r="C3" s="11">
        <v>0.63</v>
      </c>
      <c r="I3" s="68" t="s">
        <v>63</v>
      </c>
      <c r="J3" s="10" t="s">
        <v>57</v>
      </c>
      <c r="K3" s="11"/>
      <c r="M3" s="68" t="s">
        <v>69</v>
      </c>
      <c r="N3" s="10" t="s">
        <v>57</v>
      </c>
      <c r="O3" s="11"/>
      <c r="Q3" s="68" t="s">
        <v>75</v>
      </c>
      <c r="R3" s="10" t="s">
        <v>57</v>
      </c>
      <c r="S3" s="11"/>
    </row>
    <row r="4" spans="1:19" x14ac:dyDescent="0.25">
      <c r="A4" s="69"/>
      <c r="B4" s="8" t="s">
        <v>5</v>
      </c>
      <c r="C4" s="12">
        <v>58.8</v>
      </c>
      <c r="I4" s="69"/>
      <c r="J4" s="8" t="s">
        <v>5</v>
      </c>
      <c r="K4" s="12"/>
      <c r="M4" s="69"/>
      <c r="N4" s="8" t="s">
        <v>5</v>
      </c>
      <c r="O4" s="12"/>
      <c r="Q4" s="69"/>
      <c r="R4" s="8" t="s">
        <v>5</v>
      </c>
      <c r="S4" s="12"/>
    </row>
    <row r="5" spans="1:19" x14ac:dyDescent="0.25">
      <c r="A5" s="69"/>
      <c r="B5" s="8" t="s">
        <v>6</v>
      </c>
      <c r="C5" s="12">
        <v>52.92</v>
      </c>
      <c r="I5" s="69"/>
      <c r="J5" s="8" t="s">
        <v>6</v>
      </c>
      <c r="K5" s="12"/>
      <c r="M5" s="69"/>
      <c r="N5" s="8" t="s">
        <v>6</v>
      </c>
      <c r="O5" s="12"/>
      <c r="Q5" s="69"/>
      <c r="R5" s="8" t="s">
        <v>6</v>
      </c>
      <c r="S5" s="12"/>
    </row>
    <row r="6" spans="1:19" x14ac:dyDescent="0.25">
      <c r="A6" s="69"/>
      <c r="B6" s="8" t="s">
        <v>7</v>
      </c>
      <c r="C6" s="13" t="s">
        <v>8</v>
      </c>
      <c r="I6" s="69"/>
      <c r="J6" s="8" t="s">
        <v>7</v>
      </c>
      <c r="K6" s="13"/>
      <c r="M6" s="69"/>
      <c r="N6" s="8" t="s">
        <v>7</v>
      </c>
      <c r="O6" s="13"/>
      <c r="Q6" s="69"/>
      <c r="R6" s="8" t="s">
        <v>7</v>
      </c>
      <c r="S6" s="13"/>
    </row>
    <row r="7" spans="1:19" x14ac:dyDescent="0.25">
      <c r="A7" s="69"/>
      <c r="B7" s="8" t="s">
        <v>37</v>
      </c>
      <c r="C7" s="13" t="s">
        <v>38</v>
      </c>
      <c r="I7" s="69"/>
      <c r="J7" s="8" t="s">
        <v>37</v>
      </c>
      <c r="K7" s="13"/>
      <c r="M7" s="69"/>
      <c r="N7" s="8" t="s">
        <v>37</v>
      </c>
      <c r="O7" s="13"/>
      <c r="Q7" s="69"/>
      <c r="R7" s="8" t="s">
        <v>37</v>
      </c>
      <c r="S7" s="13"/>
    </row>
    <row r="8" spans="1:19" x14ac:dyDescent="0.25">
      <c r="A8" s="69"/>
      <c r="B8" s="8" t="s">
        <v>56</v>
      </c>
      <c r="C8" s="13">
        <v>1.02</v>
      </c>
      <c r="I8" s="69"/>
      <c r="J8" s="8" t="s">
        <v>56</v>
      </c>
      <c r="K8" s="13"/>
      <c r="M8" s="69"/>
      <c r="N8" s="8" t="s">
        <v>56</v>
      </c>
      <c r="O8" s="13"/>
      <c r="Q8" s="69"/>
      <c r="R8" s="8" t="s">
        <v>56</v>
      </c>
      <c r="S8" s="13"/>
    </row>
    <row r="9" spans="1:19" x14ac:dyDescent="0.25">
      <c r="A9" s="69"/>
      <c r="B9" s="8" t="s">
        <v>51</v>
      </c>
      <c r="C9" s="13">
        <v>999901</v>
      </c>
      <c r="I9" s="69"/>
      <c r="J9" s="8" t="s">
        <v>51</v>
      </c>
      <c r="K9" s="13"/>
      <c r="M9" s="69"/>
      <c r="N9" s="8" t="s">
        <v>51</v>
      </c>
      <c r="O9" s="13"/>
      <c r="Q9" s="69"/>
      <c r="R9" s="8" t="s">
        <v>51</v>
      </c>
      <c r="S9" s="13"/>
    </row>
    <row r="10" spans="1:19" x14ac:dyDescent="0.25">
      <c r="A10" s="69"/>
      <c r="B10" s="8" t="s">
        <v>9</v>
      </c>
      <c r="C10" s="12">
        <v>14</v>
      </c>
      <c r="I10" s="69"/>
      <c r="J10" s="8" t="s">
        <v>9</v>
      </c>
      <c r="K10" s="12"/>
      <c r="M10" s="69"/>
      <c r="N10" s="8" t="s">
        <v>9</v>
      </c>
      <c r="O10" s="12"/>
      <c r="Q10" s="69"/>
      <c r="R10" s="8" t="s">
        <v>9</v>
      </c>
      <c r="S10" s="12"/>
    </row>
    <row r="11" spans="1:19" x14ac:dyDescent="0.25">
      <c r="A11" s="69"/>
      <c r="B11" s="8" t="s">
        <v>10</v>
      </c>
      <c r="C11" s="12">
        <v>4.2</v>
      </c>
      <c r="I11" s="69"/>
      <c r="J11" s="8" t="s">
        <v>10</v>
      </c>
      <c r="K11" s="12"/>
      <c r="M11" s="69"/>
      <c r="N11" s="8" t="s">
        <v>10</v>
      </c>
      <c r="O11" s="12"/>
      <c r="Q11" s="69"/>
      <c r="R11" s="8" t="s">
        <v>10</v>
      </c>
      <c r="S11" s="12"/>
    </row>
    <row r="12" spans="1:19" x14ac:dyDescent="0.25">
      <c r="A12" s="69"/>
      <c r="B12" s="8" t="s">
        <v>11</v>
      </c>
      <c r="C12" s="12">
        <v>3.78</v>
      </c>
      <c r="I12" s="69"/>
      <c r="J12" s="8" t="s">
        <v>11</v>
      </c>
      <c r="K12" s="12"/>
      <c r="M12" s="69"/>
      <c r="N12" s="8" t="s">
        <v>11</v>
      </c>
      <c r="O12" s="12"/>
      <c r="Q12" s="69"/>
      <c r="R12" s="8" t="s">
        <v>11</v>
      </c>
      <c r="S12" s="12"/>
    </row>
    <row r="13" spans="1:19" x14ac:dyDescent="0.25">
      <c r="A13" s="69"/>
      <c r="B13" s="8" t="s">
        <v>12</v>
      </c>
      <c r="C13" s="12" t="s">
        <v>52</v>
      </c>
      <c r="I13" s="69"/>
      <c r="J13" s="8" t="s">
        <v>12</v>
      </c>
      <c r="K13" s="12"/>
      <c r="M13" s="69"/>
      <c r="N13" s="8" t="s">
        <v>12</v>
      </c>
      <c r="O13" s="12"/>
      <c r="Q13" s="69"/>
      <c r="R13" s="8" t="s">
        <v>12</v>
      </c>
      <c r="S13" s="12"/>
    </row>
    <row r="14" spans="1:19" x14ac:dyDescent="0.25">
      <c r="A14" s="69"/>
      <c r="B14" s="8" t="s">
        <v>35</v>
      </c>
      <c r="C14" s="12" t="s">
        <v>36</v>
      </c>
      <c r="I14" s="69"/>
      <c r="J14" s="8" t="s">
        <v>35</v>
      </c>
      <c r="K14" s="12"/>
      <c r="M14" s="69"/>
      <c r="N14" s="8" t="s">
        <v>35</v>
      </c>
      <c r="O14" s="12"/>
      <c r="Q14" s="69"/>
      <c r="R14" s="8" t="s">
        <v>35</v>
      </c>
      <c r="S14" s="12"/>
    </row>
    <row r="15" spans="1:19" x14ac:dyDescent="0.25">
      <c r="A15" s="73"/>
      <c r="B15" s="14" t="s">
        <v>33</v>
      </c>
      <c r="C15" s="15" t="s">
        <v>13</v>
      </c>
      <c r="I15" s="73"/>
      <c r="J15" s="14" t="s">
        <v>33</v>
      </c>
      <c r="K15" s="15"/>
      <c r="M15" s="73"/>
      <c r="N15" s="14" t="s">
        <v>33</v>
      </c>
      <c r="O15" s="15"/>
      <c r="Q15" s="73"/>
      <c r="R15" s="14" t="s">
        <v>33</v>
      </c>
      <c r="S15" s="15"/>
    </row>
    <row r="16" spans="1:19" x14ac:dyDescent="0.25">
      <c r="A16" s="70"/>
      <c r="B16" s="71"/>
      <c r="C16" s="72"/>
      <c r="I16" s="70"/>
      <c r="J16" s="71"/>
      <c r="K16" s="72"/>
      <c r="M16" s="70"/>
      <c r="N16" s="71"/>
      <c r="O16" s="72"/>
      <c r="Q16" s="70"/>
      <c r="R16" s="71"/>
      <c r="S16" s="72"/>
    </row>
    <row r="17" spans="1:19" x14ac:dyDescent="0.25">
      <c r="A17" s="68" t="s">
        <v>48</v>
      </c>
      <c r="B17" s="10" t="s">
        <v>14</v>
      </c>
      <c r="C17" s="11">
        <v>0.63</v>
      </c>
      <c r="I17" s="68" t="s">
        <v>64</v>
      </c>
      <c r="J17" s="10" t="s">
        <v>14</v>
      </c>
      <c r="K17" s="11"/>
      <c r="M17" s="68" t="s">
        <v>70</v>
      </c>
      <c r="N17" s="10" t="s">
        <v>14</v>
      </c>
      <c r="O17" s="11"/>
      <c r="Q17" s="68" t="s">
        <v>76</v>
      </c>
      <c r="R17" s="10" t="s">
        <v>14</v>
      </c>
      <c r="S17" s="11"/>
    </row>
    <row r="18" spans="1:19" x14ac:dyDescent="0.25">
      <c r="A18" s="69"/>
      <c r="B18" s="8" t="s">
        <v>41</v>
      </c>
      <c r="C18" s="12" t="s">
        <v>39</v>
      </c>
      <c r="I18" s="69"/>
      <c r="J18" s="8" t="s">
        <v>41</v>
      </c>
      <c r="K18" s="12"/>
      <c r="M18" s="69"/>
      <c r="N18" s="8" t="s">
        <v>41</v>
      </c>
      <c r="O18" s="12"/>
      <c r="Q18" s="69"/>
      <c r="R18" s="8" t="s">
        <v>41</v>
      </c>
      <c r="S18" s="12"/>
    </row>
    <row r="19" spans="1:19" x14ac:dyDescent="0.25">
      <c r="A19" s="69"/>
      <c r="B19" s="8" t="s">
        <v>15</v>
      </c>
      <c r="C19" s="12">
        <v>34.5</v>
      </c>
      <c r="I19" s="69"/>
      <c r="J19" s="8" t="s">
        <v>15</v>
      </c>
      <c r="K19" s="12"/>
      <c r="M19" s="69"/>
      <c r="N19" s="8" t="s">
        <v>15</v>
      </c>
      <c r="O19" s="12"/>
      <c r="Q19" s="69"/>
      <c r="R19" s="8" t="s">
        <v>15</v>
      </c>
      <c r="S19" s="12"/>
    </row>
    <row r="20" spans="1:19" x14ac:dyDescent="0.25">
      <c r="A20" s="69"/>
      <c r="B20" s="8" t="s">
        <v>42</v>
      </c>
      <c r="C20" s="12" t="s">
        <v>40</v>
      </c>
      <c r="I20" s="69"/>
      <c r="J20" s="8" t="s">
        <v>42</v>
      </c>
      <c r="K20" s="12"/>
      <c r="M20" s="69"/>
      <c r="N20" s="8" t="s">
        <v>42</v>
      </c>
      <c r="O20" s="12"/>
      <c r="Q20" s="69"/>
      <c r="R20" s="8" t="s">
        <v>42</v>
      </c>
      <c r="S20" s="12"/>
    </row>
    <row r="21" spans="1:19" x14ac:dyDescent="0.25">
      <c r="A21" s="69"/>
      <c r="B21" s="8" t="s">
        <v>154</v>
      </c>
      <c r="C21" s="12" t="s">
        <v>156</v>
      </c>
      <c r="I21" s="69"/>
      <c r="J21" s="8" t="s">
        <v>46</v>
      </c>
      <c r="K21" s="12"/>
      <c r="M21" s="69"/>
      <c r="N21" s="8" t="s">
        <v>46</v>
      </c>
      <c r="O21" s="12"/>
      <c r="Q21" s="69"/>
      <c r="R21" s="8" t="s">
        <v>46</v>
      </c>
      <c r="S21" s="12"/>
    </row>
    <row r="22" spans="1:19" x14ac:dyDescent="0.25">
      <c r="A22" s="69"/>
      <c r="B22" s="8" t="s">
        <v>58</v>
      </c>
      <c r="C22" s="12">
        <v>34.5</v>
      </c>
      <c r="I22" s="69"/>
      <c r="J22" s="8" t="s">
        <v>58</v>
      </c>
      <c r="K22" s="12"/>
      <c r="M22" s="69"/>
      <c r="N22" s="8" t="s">
        <v>58</v>
      </c>
      <c r="O22" s="12"/>
      <c r="Q22" s="69"/>
      <c r="R22" s="8" t="s">
        <v>58</v>
      </c>
      <c r="S22" s="12"/>
    </row>
    <row r="23" spans="1:19" x14ac:dyDescent="0.25">
      <c r="A23" s="69"/>
      <c r="B23" s="8" t="s">
        <v>16</v>
      </c>
      <c r="C23" s="12">
        <v>14</v>
      </c>
      <c r="I23" s="69"/>
      <c r="J23" s="8" t="s">
        <v>16</v>
      </c>
      <c r="K23" s="12"/>
      <c r="M23" s="69"/>
      <c r="N23" s="8" t="s">
        <v>16</v>
      </c>
      <c r="O23" s="12"/>
      <c r="Q23" s="69"/>
      <c r="R23" s="8" t="s">
        <v>16</v>
      </c>
      <c r="S23" s="12"/>
    </row>
    <row r="24" spans="1:19" x14ac:dyDescent="0.25">
      <c r="A24" s="69"/>
      <c r="B24" s="8" t="s">
        <v>17</v>
      </c>
      <c r="C24" s="12">
        <v>4.2</v>
      </c>
      <c r="I24" s="69"/>
      <c r="J24" s="8" t="s">
        <v>17</v>
      </c>
      <c r="K24" s="12"/>
      <c r="M24" s="69"/>
      <c r="N24" s="8" t="s">
        <v>17</v>
      </c>
      <c r="O24" s="12"/>
      <c r="Q24" s="69"/>
      <c r="R24" s="8" t="s">
        <v>17</v>
      </c>
      <c r="S24" s="12"/>
    </row>
    <row r="25" spans="1:19" x14ac:dyDescent="0.25">
      <c r="A25" s="69"/>
      <c r="B25" s="8" t="s">
        <v>18</v>
      </c>
      <c r="C25" s="12" t="s">
        <v>19</v>
      </c>
      <c r="I25" s="69"/>
      <c r="J25" s="8" t="s">
        <v>18</v>
      </c>
      <c r="K25" s="12"/>
      <c r="M25" s="69"/>
      <c r="N25" s="8" t="s">
        <v>18</v>
      </c>
      <c r="O25" s="12"/>
      <c r="Q25" s="69"/>
      <c r="R25" s="8" t="s">
        <v>18</v>
      </c>
      <c r="S25" s="12"/>
    </row>
    <row r="26" spans="1:19" x14ac:dyDescent="0.25">
      <c r="A26" s="73"/>
      <c r="B26" s="14" t="s">
        <v>20</v>
      </c>
      <c r="C26" s="15">
        <v>7.5</v>
      </c>
      <c r="I26" s="73"/>
      <c r="J26" s="14" t="s">
        <v>20</v>
      </c>
      <c r="K26" s="15"/>
      <c r="M26" s="73"/>
      <c r="N26" s="14" t="s">
        <v>20</v>
      </c>
      <c r="O26" s="15"/>
      <c r="Q26" s="73"/>
      <c r="R26" s="14" t="s">
        <v>20</v>
      </c>
      <c r="S26" s="15"/>
    </row>
    <row r="27" spans="1:19" x14ac:dyDescent="0.25">
      <c r="A27" s="70"/>
      <c r="B27" s="71"/>
      <c r="C27" s="72"/>
      <c r="I27" s="70"/>
      <c r="J27" s="71"/>
      <c r="K27" s="72"/>
      <c r="M27" s="70"/>
      <c r="N27" s="71"/>
      <c r="O27" s="72"/>
      <c r="Q27" s="70"/>
      <c r="R27" s="71"/>
      <c r="S27" s="72"/>
    </row>
    <row r="28" spans="1:19" x14ac:dyDescent="0.25">
      <c r="A28" s="68" t="s">
        <v>49</v>
      </c>
      <c r="B28" s="10" t="s">
        <v>21</v>
      </c>
      <c r="C28" s="11" t="s">
        <v>22</v>
      </c>
      <c r="I28" s="68" t="s">
        <v>65</v>
      </c>
      <c r="J28" s="10" t="s">
        <v>21</v>
      </c>
      <c r="K28" s="11"/>
      <c r="M28" s="68" t="s">
        <v>71</v>
      </c>
      <c r="N28" s="10" t="s">
        <v>21</v>
      </c>
      <c r="O28" s="11"/>
      <c r="Q28" s="68" t="s">
        <v>77</v>
      </c>
      <c r="R28" s="10" t="s">
        <v>21</v>
      </c>
      <c r="S28" s="11"/>
    </row>
    <row r="29" spans="1:19" x14ac:dyDescent="0.25">
      <c r="A29" s="73"/>
      <c r="B29" s="14" t="s">
        <v>148</v>
      </c>
      <c r="C29" s="15">
        <v>117.6</v>
      </c>
      <c r="I29" s="73"/>
      <c r="J29" s="14" t="s">
        <v>23</v>
      </c>
      <c r="K29" s="15"/>
      <c r="M29" s="73"/>
      <c r="N29" s="14" t="s">
        <v>23</v>
      </c>
      <c r="O29" s="15"/>
      <c r="Q29" s="73"/>
      <c r="R29" s="14" t="s">
        <v>23</v>
      </c>
      <c r="S29" s="15"/>
    </row>
    <row r="30" spans="1:19" x14ac:dyDescent="0.25">
      <c r="A30" s="70"/>
      <c r="B30" s="71"/>
      <c r="C30" s="72"/>
      <c r="I30" s="70"/>
      <c r="J30" s="71"/>
      <c r="K30" s="72"/>
      <c r="M30" s="70"/>
      <c r="N30" s="71"/>
      <c r="O30" s="72"/>
      <c r="Q30" s="70"/>
      <c r="R30" s="71"/>
      <c r="S30" s="72"/>
    </row>
    <row r="31" spans="1:19" x14ac:dyDescent="0.25">
      <c r="A31" s="68" t="s">
        <v>50</v>
      </c>
      <c r="B31" s="10" t="s">
        <v>24</v>
      </c>
      <c r="C31" s="11">
        <v>34.5</v>
      </c>
      <c r="I31" s="68" t="s">
        <v>66</v>
      </c>
      <c r="J31" s="10" t="s">
        <v>24</v>
      </c>
      <c r="K31" s="11"/>
      <c r="M31" s="68" t="s">
        <v>72</v>
      </c>
      <c r="N31" s="10" t="s">
        <v>24</v>
      </c>
      <c r="O31" s="11"/>
      <c r="Q31" s="68" t="s">
        <v>78</v>
      </c>
      <c r="R31" s="10" t="s">
        <v>24</v>
      </c>
      <c r="S31" s="11"/>
    </row>
    <row r="32" spans="1:19" x14ac:dyDescent="0.25">
      <c r="A32" s="69"/>
      <c r="B32" s="8" t="s">
        <v>44</v>
      </c>
      <c r="C32" s="12" t="s">
        <v>43</v>
      </c>
      <c r="I32" s="69"/>
      <c r="J32" s="8" t="s">
        <v>44</v>
      </c>
      <c r="K32" s="12"/>
      <c r="M32" s="69"/>
      <c r="N32" s="8" t="s">
        <v>44</v>
      </c>
      <c r="O32" s="12"/>
      <c r="Q32" s="69"/>
      <c r="R32" s="8" t="s">
        <v>44</v>
      </c>
      <c r="S32" s="12"/>
    </row>
    <row r="33" spans="1:19" x14ac:dyDescent="0.25">
      <c r="A33" s="69"/>
      <c r="B33" s="8" t="s">
        <v>25</v>
      </c>
      <c r="C33" s="12">
        <v>69</v>
      </c>
      <c r="I33" s="69"/>
      <c r="J33" s="8" t="s">
        <v>25</v>
      </c>
      <c r="K33" s="12"/>
      <c r="M33" s="69"/>
      <c r="N33" s="8" t="s">
        <v>25</v>
      </c>
      <c r="O33" s="12"/>
      <c r="Q33" s="69"/>
      <c r="R33" s="8" t="s">
        <v>25</v>
      </c>
      <c r="S33" s="12"/>
    </row>
    <row r="34" spans="1:19" x14ac:dyDescent="0.25">
      <c r="A34" s="69"/>
      <c r="B34" s="8" t="s">
        <v>45</v>
      </c>
      <c r="C34" s="12" t="s">
        <v>43</v>
      </c>
      <c r="I34" s="69"/>
      <c r="J34" s="8" t="s">
        <v>45</v>
      </c>
      <c r="K34" s="12"/>
      <c r="M34" s="69"/>
      <c r="N34" s="8" t="s">
        <v>45</v>
      </c>
      <c r="O34" s="12"/>
      <c r="Q34" s="69"/>
      <c r="R34" s="8" t="s">
        <v>45</v>
      </c>
      <c r="S34" s="12"/>
    </row>
    <row r="35" spans="1:19" x14ac:dyDescent="0.25">
      <c r="A35" s="69"/>
      <c r="B35" s="8" t="s">
        <v>155</v>
      </c>
      <c r="C35" s="12" t="s">
        <v>153</v>
      </c>
      <c r="I35" s="69"/>
      <c r="J35" s="8" t="s">
        <v>155</v>
      </c>
      <c r="K35" s="12"/>
      <c r="M35" s="69"/>
      <c r="N35" s="8" t="s">
        <v>155</v>
      </c>
      <c r="O35" s="12"/>
      <c r="Q35" s="69"/>
      <c r="R35" s="8" t="s">
        <v>155</v>
      </c>
      <c r="S35" s="12"/>
    </row>
    <row r="36" spans="1:19" x14ac:dyDescent="0.25">
      <c r="A36" s="69"/>
      <c r="B36" s="8" t="s">
        <v>59</v>
      </c>
      <c r="C36" s="12">
        <v>69</v>
      </c>
      <c r="I36" s="69"/>
      <c r="J36" s="8" t="s">
        <v>59</v>
      </c>
      <c r="K36" s="12"/>
      <c r="M36" s="69"/>
      <c r="N36" s="8" t="s">
        <v>59</v>
      </c>
      <c r="O36" s="12"/>
      <c r="Q36" s="69"/>
      <c r="R36" s="8" t="s">
        <v>59</v>
      </c>
      <c r="S36" s="12"/>
    </row>
    <row r="37" spans="1:19" x14ac:dyDescent="0.25">
      <c r="A37" s="69"/>
      <c r="B37" s="8" t="s">
        <v>26</v>
      </c>
      <c r="C37" s="12" t="s">
        <v>27</v>
      </c>
      <c r="I37" s="69"/>
      <c r="J37" s="8" t="s">
        <v>26</v>
      </c>
      <c r="K37" s="12"/>
      <c r="M37" s="69"/>
      <c r="N37" s="8" t="s">
        <v>26</v>
      </c>
      <c r="O37" s="12"/>
      <c r="Q37" s="69"/>
      <c r="R37" s="8" t="s">
        <v>26</v>
      </c>
      <c r="S37" s="12"/>
    </row>
    <row r="38" spans="1:19" ht="15.75" customHeight="1" x14ac:dyDescent="0.25">
      <c r="A38" s="69"/>
      <c r="B38" s="8" t="s">
        <v>18</v>
      </c>
      <c r="C38" s="12" t="s">
        <v>28</v>
      </c>
      <c r="I38" s="69"/>
      <c r="J38" s="8" t="s">
        <v>18</v>
      </c>
      <c r="K38" s="12"/>
      <c r="M38" s="69"/>
      <c r="N38" s="8" t="s">
        <v>18</v>
      </c>
      <c r="O38" s="12"/>
      <c r="Q38" s="69"/>
      <c r="R38" s="8" t="s">
        <v>18</v>
      </c>
      <c r="S38" s="12"/>
    </row>
    <row r="39" spans="1:19" x14ac:dyDescent="0.25">
      <c r="A39" s="69"/>
      <c r="B39" s="8" t="s">
        <v>20</v>
      </c>
      <c r="C39" s="12">
        <v>40</v>
      </c>
      <c r="I39" s="69"/>
      <c r="J39" s="8" t="s">
        <v>20</v>
      </c>
      <c r="K39" s="12"/>
      <c r="M39" s="69"/>
      <c r="N39" s="8" t="s">
        <v>20</v>
      </c>
      <c r="O39" s="12"/>
      <c r="Q39" s="69"/>
      <c r="R39" s="8" t="s">
        <v>20</v>
      </c>
      <c r="S39" s="12"/>
    </row>
    <row r="40" spans="1:19" x14ac:dyDescent="0.25">
      <c r="A40" s="73"/>
      <c r="B40" s="14" t="s">
        <v>60</v>
      </c>
      <c r="C40" s="16" t="s">
        <v>157</v>
      </c>
      <c r="I40" s="73"/>
      <c r="J40" s="14" t="s">
        <v>60</v>
      </c>
      <c r="K40" s="16"/>
      <c r="M40" s="73"/>
      <c r="N40" s="14" t="s">
        <v>60</v>
      </c>
      <c r="O40" s="16"/>
      <c r="Q40" s="73"/>
      <c r="R40" s="14" t="s">
        <v>60</v>
      </c>
      <c r="S40" s="16"/>
    </row>
    <row r="41" spans="1:19" x14ac:dyDescent="0.25">
      <c r="A41" s="70"/>
      <c r="B41" s="71"/>
      <c r="C41" s="72"/>
      <c r="I41" s="70"/>
      <c r="J41" s="71"/>
      <c r="K41" s="72"/>
      <c r="M41" s="70"/>
      <c r="N41" s="71"/>
      <c r="O41" s="72"/>
      <c r="Q41" s="70"/>
      <c r="R41" s="71"/>
      <c r="S41" s="72"/>
    </row>
    <row r="42" spans="1:19" x14ac:dyDescent="0.25">
      <c r="A42" s="68" t="s">
        <v>61</v>
      </c>
      <c r="B42" s="10" t="s">
        <v>21</v>
      </c>
      <c r="C42" s="12" t="s">
        <v>29</v>
      </c>
      <c r="I42" s="68" t="s">
        <v>67</v>
      </c>
      <c r="J42" s="10" t="s">
        <v>21</v>
      </c>
      <c r="K42" s="12"/>
      <c r="M42" s="68" t="s">
        <v>73</v>
      </c>
      <c r="N42" s="10" t="s">
        <v>21</v>
      </c>
      <c r="O42" s="12"/>
      <c r="Q42" s="68" t="s">
        <v>79</v>
      </c>
      <c r="R42" s="10" t="s">
        <v>21</v>
      </c>
      <c r="S42" s="12"/>
    </row>
    <row r="43" spans="1:19" x14ac:dyDescent="0.25">
      <c r="A43" s="69"/>
      <c r="B43" s="8" t="s">
        <v>149</v>
      </c>
      <c r="C43" s="12">
        <v>185</v>
      </c>
      <c r="I43" s="69"/>
      <c r="J43" s="8" t="s">
        <v>53</v>
      </c>
      <c r="K43" s="12"/>
      <c r="M43" s="69"/>
      <c r="N43" s="8" t="s">
        <v>53</v>
      </c>
      <c r="O43" s="12"/>
      <c r="Q43" s="69"/>
      <c r="R43" s="8" t="s">
        <v>53</v>
      </c>
      <c r="S43" s="12"/>
    </row>
    <row r="44" spans="1:19" x14ac:dyDescent="0.25">
      <c r="A44" s="69"/>
      <c r="B44" s="8" t="s">
        <v>150</v>
      </c>
      <c r="C44" s="12">
        <v>0.35</v>
      </c>
      <c r="I44" s="69"/>
      <c r="J44" s="8" t="s">
        <v>30</v>
      </c>
      <c r="K44" s="12"/>
      <c r="M44" s="69"/>
      <c r="N44" s="8" t="s">
        <v>30</v>
      </c>
      <c r="O44" s="12"/>
      <c r="Q44" s="69"/>
      <c r="R44" s="8" t="s">
        <v>30</v>
      </c>
      <c r="S44" s="12"/>
    </row>
    <row r="45" spans="1:19" x14ac:dyDescent="0.25">
      <c r="A45" s="69"/>
      <c r="B45" s="8" t="s">
        <v>31</v>
      </c>
      <c r="C45" s="12" t="s">
        <v>32</v>
      </c>
      <c r="I45" s="69"/>
      <c r="J45" s="8" t="s">
        <v>31</v>
      </c>
      <c r="K45" s="12"/>
      <c r="M45" s="69"/>
      <c r="N45" s="8" t="s">
        <v>31</v>
      </c>
      <c r="O45" s="12"/>
      <c r="Q45" s="69"/>
      <c r="R45" s="8" t="s">
        <v>31</v>
      </c>
      <c r="S45" s="12"/>
    </row>
    <row r="46" spans="1:19" x14ac:dyDescent="0.25">
      <c r="A46" s="70"/>
      <c r="B46" s="71"/>
      <c r="C46" s="72"/>
      <c r="I46" s="70"/>
      <c r="J46" s="71"/>
      <c r="K46" s="72"/>
      <c r="M46" s="70"/>
      <c r="N46" s="71"/>
      <c r="O46" s="72"/>
      <c r="Q46" s="70"/>
      <c r="R46" s="71"/>
      <c r="S46" s="72"/>
    </row>
    <row r="47" spans="1:19" x14ac:dyDescent="0.25">
      <c r="A47" s="68" t="s">
        <v>62</v>
      </c>
      <c r="B47" s="10" t="s">
        <v>151</v>
      </c>
      <c r="C47" s="11" t="s">
        <v>152</v>
      </c>
      <c r="I47" s="68" t="s">
        <v>68</v>
      </c>
      <c r="J47" s="10" t="s">
        <v>55</v>
      </c>
      <c r="K47" s="11"/>
      <c r="M47" s="68" t="s">
        <v>74</v>
      </c>
      <c r="N47" s="10" t="s">
        <v>55</v>
      </c>
      <c r="O47" s="11"/>
      <c r="Q47" s="68" t="s">
        <v>80</v>
      </c>
      <c r="R47" s="10" t="s">
        <v>55</v>
      </c>
      <c r="S47" s="11"/>
    </row>
    <row r="48" spans="1:19" x14ac:dyDescent="0.25">
      <c r="A48" s="73"/>
      <c r="B48" s="14" t="s">
        <v>54</v>
      </c>
      <c r="C48" s="15">
        <v>34.5</v>
      </c>
      <c r="I48" s="73"/>
      <c r="J48" s="14" t="s">
        <v>54</v>
      </c>
      <c r="K48" s="15"/>
      <c r="M48" s="73"/>
      <c r="N48" s="14" t="s">
        <v>54</v>
      </c>
      <c r="O48" s="15"/>
      <c r="Q48" s="73"/>
      <c r="R48" s="14" t="s">
        <v>54</v>
      </c>
      <c r="S48" s="15"/>
    </row>
  </sheetData>
  <mergeCells count="48">
    <mergeCell ref="I1:K1"/>
    <mergeCell ref="Q42:Q45"/>
    <mergeCell ref="Q46:S46"/>
    <mergeCell ref="Q47:Q48"/>
    <mergeCell ref="M47:M48"/>
    <mergeCell ref="Q1:S1"/>
    <mergeCell ref="Q3:Q15"/>
    <mergeCell ref="Q16:S16"/>
    <mergeCell ref="Q17:Q26"/>
    <mergeCell ref="Q27:S27"/>
    <mergeCell ref="Q28:Q29"/>
    <mergeCell ref="Q30:S30"/>
    <mergeCell ref="Q31:Q40"/>
    <mergeCell ref="Q41:S41"/>
    <mergeCell ref="M28:M29"/>
    <mergeCell ref="M30:O30"/>
    <mergeCell ref="M41:O41"/>
    <mergeCell ref="M42:M45"/>
    <mergeCell ref="M46:O46"/>
    <mergeCell ref="I31:I40"/>
    <mergeCell ref="I41:K41"/>
    <mergeCell ref="I42:I45"/>
    <mergeCell ref="I46:K46"/>
    <mergeCell ref="M31:M40"/>
    <mergeCell ref="M1:O1"/>
    <mergeCell ref="M3:M15"/>
    <mergeCell ref="M16:O16"/>
    <mergeCell ref="M17:M26"/>
    <mergeCell ref="M27:O27"/>
    <mergeCell ref="A1:C1"/>
    <mergeCell ref="A16:C16"/>
    <mergeCell ref="A27:C27"/>
    <mergeCell ref="A30:C30"/>
    <mergeCell ref="A3:A15"/>
    <mergeCell ref="A17:A26"/>
    <mergeCell ref="A28:A29"/>
    <mergeCell ref="A42:A45"/>
    <mergeCell ref="A41:C41"/>
    <mergeCell ref="A46:C46"/>
    <mergeCell ref="A47:A48"/>
    <mergeCell ref="I3:I15"/>
    <mergeCell ref="I16:K16"/>
    <mergeCell ref="I17:I26"/>
    <mergeCell ref="I27:K27"/>
    <mergeCell ref="A31:A40"/>
    <mergeCell ref="I47:I48"/>
    <mergeCell ref="I28:I29"/>
    <mergeCell ref="I30:K30"/>
  </mergeCells>
  <pageMargins left="0.7" right="0.7" top="0.75" bottom="0.75" header="0.3" footer="0.3"/>
  <pageSetup orientation="portrait" horizontalDpi="200" verticalDpi="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BC529-ED5E-4BC7-89B2-C52EA1CEB56B}">
  <sheetPr>
    <tabColor rgb="FF92D050"/>
  </sheetPr>
  <dimension ref="A1:K33"/>
  <sheetViews>
    <sheetView zoomScaleNormal="100" workbookViewId="0">
      <selection activeCell="G11" sqref="G11"/>
    </sheetView>
  </sheetViews>
  <sheetFormatPr defaultColWidth="9.140625" defaultRowHeight="15" x14ac:dyDescent="0.25"/>
  <cols>
    <col min="1" max="1" width="25.42578125" style="2" customWidth="1"/>
    <col min="2" max="2" width="21" style="2" customWidth="1"/>
    <col min="3" max="4" width="21.7109375" style="2" customWidth="1"/>
    <col min="5" max="6" width="21.7109375" style="19" customWidth="1"/>
    <col min="7" max="11" width="22.140625" style="19" customWidth="1"/>
    <col min="12" max="16384" width="9.140625" style="19"/>
  </cols>
  <sheetData>
    <row r="1" spans="1:10" ht="18.75" x14ac:dyDescent="0.25">
      <c r="A1" s="76" t="s">
        <v>204</v>
      </c>
      <c r="B1" s="76"/>
      <c r="C1" s="76"/>
      <c r="D1" s="76"/>
      <c r="E1" s="76"/>
      <c r="F1" s="76"/>
      <c r="G1" s="76"/>
      <c r="H1" s="76"/>
      <c r="I1" s="76"/>
      <c r="J1" s="76"/>
    </row>
    <row r="2" spans="1:10" ht="65.25" customHeight="1" x14ac:dyDescent="0.25">
      <c r="A2" s="77" t="s">
        <v>205</v>
      </c>
      <c r="B2" s="77"/>
      <c r="C2" s="77"/>
      <c r="D2" s="77"/>
      <c r="E2" s="77"/>
      <c r="F2" s="77"/>
      <c r="G2" s="77"/>
      <c r="H2" s="77"/>
      <c r="I2" s="77"/>
      <c r="J2" s="77"/>
    </row>
    <row r="3" spans="1:10" ht="16.5" customHeight="1" x14ac:dyDescent="0.25"/>
    <row r="4" spans="1:10" ht="24" customHeight="1" x14ac:dyDescent="0.25">
      <c r="A4" s="79" t="s">
        <v>81</v>
      </c>
      <c r="B4" s="80"/>
      <c r="C4" s="80"/>
      <c r="D4" s="80"/>
      <c r="E4" s="80"/>
      <c r="F4" s="80"/>
      <c r="G4" s="80"/>
      <c r="H4" s="80"/>
      <c r="I4" s="80"/>
      <c r="J4" s="81"/>
    </row>
    <row r="5" spans="1:10" ht="24" customHeight="1" x14ac:dyDescent="0.25">
      <c r="A5" s="82" t="s">
        <v>82</v>
      </c>
      <c r="B5" s="82" t="s">
        <v>83</v>
      </c>
      <c r="C5" s="82" t="s">
        <v>84</v>
      </c>
      <c r="D5" s="82" t="s">
        <v>85</v>
      </c>
      <c r="E5" s="83" t="s">
        <v>86</v>
      </c>
      <c r="F5" s="84"/>
      <c r="G5" s="84"/>
      <c r="H5" s="84"/>
      <c r="I5" s="84"/>
      <c r="J5" s="85"/>
    </row>
    <row r="6" spans="1:10" ht="75" x14ac:dyDescent="0.25">
      <c r="A6" s="82"/>
      <c r="B6" s="82"/>
      <c r="C6" s="82"/>
      <c r="D6" s="82"/>
      <c r="E6" s="20" t="s">
        <v>87</v>
      </c>
      <c r="F6" s="20" t="s">
        <v>88</v>
      </c>
      <c r="G6" s="20" t="s">
        <v>89</v>
      </c>
      <c r="H6" s="20" t="s">
        <v>165</v>
      </c>
      <c r="I6" s="20" t="s">
        <v>166</v>
      </c>
      <c r="J6" s="20" t="s">
        <v>90</v>
      </c>
    </row>
    <row r="7" spans="1:10" x14ac:dyDescent="0.25">
      <c r="A7" s="4"/>
      <c r="B7" s="4"/>
      <c r="C7" s="4"/>
      <c r="D7" s="4"/>
      <c r="E7" s="4"/>
      <c r="F7" s="21"/>
      <c r="G7" s="21"/>
      <c r="H7" s="4"/>
      <c r="I7" s="4"/>
      <c r="J7" s="22"/>
    </row>
    <row r="10" spans="1:10" ht="30" customHeight="1" x14ac:dyDescent="0.25">
      <c r="A10" s="78" t="s">
        <v>142</v>
      </c>
      <c r="B10" s="78"/>
      <c r="C10" s="78"/>
      <c r="D10" s="78"/>
      <c r="E10" s="78"/>
      <c r="F10" s="78"/>
    </row>
    <row r="11" spans="1:10" ht="30" customHeight="1" x14ac:dyDescent="0.25">
      <c r="A11" s="102" t="s">
        <v>91</v>
      </c>
      <c r="B11" s="102" t="s">
        <v>92</v>
      </c>
      <c r="C11" s="102" t="s">
        <v>93</v>
      </c>
      <c r="D11" s="78" t="s">
        <v>94</v>
      </c>
      <c r="E11" s="94" t="s">
        <v>113</v>
      </c>
      <c r="F11" s="94" t="s">
        <v>95</v>
      </c>
    </row>
    <row r="12" spans="1:10" x14ac:dyDescent="0.25">
      <c r="A12" s="103"/>
      <c r="B12" s="103"/>
      <c r="C12" s="103"/>
      <c r="D12" s="78"/>
      <c r="E12" s="95"/>
      <c r="F12" s="95"/>
    </row>
    <row r="13" spans="1:10" ht="21" customHeight="1" x14ac:dyDescent="0.25">
      <c r="A13" s="4"/>
      <c r="B13" s="4"/>
      <c r="C13" s="23" t="s">
        <v>98</v>
      </c>
      <c r="D13" s="24"/>
      <c r="E13" s="4"/>
      <c r="F13" s="4"/>
    </row>
    <row r="14" spans="1:10" x14ac:dyDescent="0.25">
      <c r="C14" s="25"/>
      <c r="E14" s="26"/>
      <c r="F14" s="26"/>
      <c r="G14" s="2"/>
    </row>
    <row r="16" spans="1:10" ht="30" customHeight="1" x14ac:dyDescent="0.25">
      <c r="A16" s="91" t="s">
        <v>99</v>
      </c>
      <c r="B16" s="92"/>
      <c r="C16" s="92"/>
      <c r="D16" s="92"/>
      <c r="E16" s="92"/>
      <c r="F16" s="93"/>
    </row>
    <row r="17" spans="1:11" ht="30" customHeight="1" x14ac:dyDescent="0.25">
      <c r="A17" s="97" t="s">
        <v>100</v>
      </c>
      <c r="B17" s="97" t="s">
        <v>101</v>
      </c>
      <c r="C17" s="100" t="s">
        <v>93</v>
      </c>
      <c r="D17" s="96" t="s">
        <v>94</v>
      </c>
      <c r="E17" s="101" t="s">
        <v>102</v>
      </c>
      <c r="F17" s="101" t="s">
        <v>95</v>
      </c>
    </row>
    <row r="18" spans="1:11" x14ac:dyDescent="0.25">
      <c r="A18" s="98"/>
      <c r="B18" s="99"/>
      <c r="C18" s="98"/>
      <c r="D18" s="96"/>
      <c r="E18" s="101"/>
      <c r="F18" s="101"/>
    </row>
    <row r="19" spans="1:11" ht="18.75" customHeight="1" x14ac:dyDescent="0.25">
      <c r="A19" s="86"/>
      <c r="B19" s="87"/>
      <c r="C19" s="4" t="s">
        <v>98</v>
      </c>
      <c r="D19" s="24"/>
      <c r="E19" s="24"/>
      <c r="F19" s="4"/>
    </row>
    <row r="20" spans="1:11" ht="18.75" customHeight="1" x14ac:dyDescent="0.25">
      <c r="A20" s="86"/>
      <c r="B20" s="88"/>
      <c r="C20" s="4" t="s">
        <v>104</v>
      </c>
      <c r="D20" s="28"/>
      <c r="E20" s="24"/>
      <c r="F20" s="4"/>
    </row>
    <row r="21" spans="1:11" ht="18.75" customHeight="1" x14ac:dyDescent="0.25">
      <c r="A21" s="86"/>
      <c r="B21" s="89"/>
      <c r="C21" s="4" t="s">
        <v>105</v>
      </c>
      <c r="D21" s="28"/>
      <c r="E21" s="24"/>
      <c r="F21" s="4"/>
    </row>
    <row r="22" spans="1:11" ht="5.25" customHeight="1" x14ac:dyDescent="0.25">
      <c r="E22" s="2"/>
      <c r="F22" s="2"/>
      <c r="G22" s="2"/>
      <c r="H22" s="2"/>
      <c r="I22" s="26"/>
      <c r="J22" s="26"/>
      <c r="K22" s="2"/>
    </row>
    <row r="23" spans="1:11" x14ac:dyDescent="0.25">
      <c r="A23" s="29"/>
      <c r="B23" s="30" t="s">
        <v>164</v>
      </c>
    </row>
    <row r="26" spans="1:11" ht="30" customHeight="1" x14ac:dyDescent="0.25">
      <c r="A26" s="90" t="s">
        <v>106</v>
      </c>
      <c r="B26" s="90"/>
      <c r="C26" s="90"/>
      <c r="D26" s="90"/>
      <c r="E26" s="90"/>
      <c r="F26" s="90"/>
      <c r="G26" s="90"/>
      <c r="H26" s="90"/>
    </row>
    <row r="27" spans="1:11" ht="45" x14ac:dyDescent="0.25">
      <c r="A27" s="31" t="s">
        <v>107</v>
      </c>
      <c r="B27" s="32" t="s">
        <v>108</v>
      </c>
      <c r="C27" s="31" t="s">
        <v>96</v>
      </c>
      <c r="D27" s="31" t="s">
        <v>97</v>
      </c>
      <c r="E27" s="31" t="s">
        <v>109</v>
      </c>
      <c r="F27" s="31" t="s">
        <v>103</v>
      </c>
      <c r="G27" s="31" t="s">
        <v>110</v>
      </c>
      <c r="H27" s="31" t="s">
        <v>111</v>
      </c>
    </row>
    <row r="28" spans="1:11" ht="24" customHeight="1" x14ac:dyDescent="0.25">
      <c r="A28" s="4"/>
      <c r="B28" s="4"/>
      <c r="C28" s="4"/>
      <c r="D28" s="4"/>
      <c r="E28" s="4"/>
      <c r="F28" s="33"/>
      <c r="G28" s="33"/>
      <c r="H28" s="33"/>
    </row>
    <row r="29" spans="1:11" ht="4.5" customHeight="1" x14ac:dyDescent="0.25">
      <c r="A29" s="34"/>
    </row>
    <row r="30" spans="1:11" x14ac:dyDescent="0.25">
      <c r="A30" s="29"/>
      <c r="B30" s="30" t="s">
        <v>112</v>
      </c>
    </row>
    <row r="33" spans="11:11" x14ac:dyDescent="0.25">
      <c r="K33" s="35"/>
    </row>
  </sheetData>
  <mergeCells count="25">
    <mergeCell ref="A19:A21"/>
    <mergeCell ref="B19:B21"/>
    <mergeCell ref="A26:H26"/>
    <mergeCell ref="A16:F16"/>
    <mergeCell ref="D11:D12"/>
    <mergeCell ref="E11:E12"/>
    <mergeCell ref="D17:D18"/>
    <mergeCell ref="A17:A18"/>
    <mergeCell ref="B17:B18"/>
    <mergeCell ref="C17:C18"/>
    <mergeCell ref="E17:E18"/>
    <mergeCell ref="F17:F18"/>
    <mergeCell ref="A11:A12"/>
    <mergeCell ref="B11:B12"/>
    <mergeCell ref="C11:C12"/>
    <mergeCell ref="F11:F12"/>
    <mergeCell ref="A1:J1"/>
    <mergeCell ref="A2:J2"/>
    <mergeCell ref="A10:F10"/>
    <mergeCell ref="A4:J4"/>
    <mergeCell ref="A5:A6"/>
    <mergeCell ref="B5:B6"/>
    <mergeCell ref="C5:C6"/>
    <mergeCell ref="D5:D6"/>
    <mergeCell ref="E5:J5"/>
  </mergeCells>
  <pageMargins left="0.7" right="0.7" top="0.75" bottom="0.75" header="0.3" footer="0.3"/>
  <pageSetup orientation="portrait" verticalDpi="12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C4D27-4DA1-4202-ABD6-42AD859C9BCB}">
  <sheetPr>
    <tabColor theme="5" tint="0.39997558519241921"/>
  </sheetPr>
  <dimension ref="A1:AB2"/>
  <sheetViews>
    <sheetView workbookViewId="0">
      <selection activeCell="P16" sqref="P16"/>
    </sheetView>
  </sheetViews>
  <sheetFormatPr defaultRowHeight="15" x14ac:dyDescent="0.25"/>
  <cols>
    <col min="13" max="14" width="8.85546875" customWidth="1"/>
  </cols>
  <sheetData>
    <row r="1" spans="1:28" ht="39" customHeight="1" x14ac:dyDescent="0.25">
      <c r="A1" s="104" t="s">
        <v>219</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row>
    <row r="2" spans="1:28" ht="42.75" customHeight="1" x14ac:dyDescent="0.25">
      <c r="A2" s="77" t="s">
        <v>206</v>
      </c>
      <c r="B2" s="77"/>
      <c r="C2" s="77"/>
      <c r="D2" s="77"/>
      <c r="E2" s="77"/>
      <c r="F2" s="77"/>
      <c r="G2" s="77"/>
      <c r="H2" s="77"/>
      <c r="I2" s="77"/>
      <c r="J2" s="77"/>
      <c r="K2" s="77"/>
      <c r="L2" s="77"/>
      <c r="M2" s="77"/>
      <c r="N2" s="77"/>
      <c r="O2" s="77"/>
      <c r="P2" s="77"/>
      <c r="Q2" s="77"/>
      <c r="R2" s="77"/>
      <c r="S2" s="77"/>
      <c r="T2" s="77"/>
      <c r="U2" s="77"/>
      <c r="V2" s="77"/>
      <c r="W2" s="77"/>
      <c r="X2" s="77"/>
      <c r="Y2" s="77"/>
      <c r="Z2" s="77"/>
      <c r="AA2" s="77"/>
      <c r="AB2" s="77"/>
    </row>
  </sheetData>
  <mergeCells count="2">
    <mergeCell ref="A1:AB1"/>
    <mergeCell ref="A2:AB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64B9E-8263-47E2-B216-AC874D1B2A1F}">
  <sheetPr>
    <tabColor theme="5" tint="0.39997558519241921"/>
  </sheetPr>
  <dimension ref="A1:O50"/>
  <sheetViews>
    <sheetView topLeftCell="A2" workbookViewId="0">
      <selection activeCell="A10" sqref="A10"/>
    </sheetView>
  </sheetViews>
  <sheetFormatPr defaultRowHeight="15" x14ac:dyDescent="0.25"/>
  <cols>
    <col min="1" max="11" width="17.28515625" customWidth="1"/>
  </cols>
  <sheetData>
    <row r="1" spans="1:15" ht="18.75" x14ac:dyDescent="0.25">
      <c r="A1" s="105" t="s">
        <v>207</v>
      </c>
      <c r="B1" s="105"/>
      <c r="C1" s="105"/>
      <c r="D1" s="105"/>
      <c r="E1" s="105"/>
      <c r="F1" s="105"/>
      <c r="G1" s="105"/>
      <c r="H1" s="105"/>
      <c r="I1" s="105"/>
      <c r="J1" s="105"/>
      <c r="K1" s="105"/>
      <c r="L1" s="105"/>
      <c r="M1" s="105"/>
      <c r="N1" s="105"/>
      <c r="O1" s="105"/>
    </row>
    <row r="2" spans="1:15" ht="100.5" customHeight="1" x14ac:dyDescent="0.25">
      <c r="A2" s="77" t="s">
        <v>208</v>
      </c>
      <c r="B2" s="77"/>
      <c r="C2" s="77"/>
      <c r="D2" s="77"/>
      <c r="E2" s="77"/>
      <c r="F2" s="77"/>
      <c r="G2" s="77"/>
      <c r="H2" s="77"/>
      <c r="I2" s="77"/>
      <c r="J2" s="77"/>
      <c r="K2" s="77"/>
      <c r="L2" s="77"/>
      <c r="M2" s="77"/>
      <c r="N2" s="77"/>
      <c r="O2" s="77"/>
    </row>
    <row r="3" spans="1:15" ht="28.5" customHeight="1" x14ac:dyDescent="0.25"/>
    <row r="4" spans="1:15" ht="21" x14ac:dyDescent="0.35">
      <c r="A4" s="40" t="s">
        <v>136</v>
      </c>
    </row>
    <row r="5" spans="1:15" ht="20.25" customHeight="1" x14ac:dyDescent="0.25">
      <c r="A5" s="106" t="s">
        <v>115</v>
      </c>
      <c r="B5" s="109" t="s">
        <v>116</v>
      </c>
      <c r="C5" s="109"/>
      <c r="D5" s="109"/>
      <c r="E5" s="109"/>
      <c r="F5" s="110" t="s">
        <v>117</v>
      </c>
      <c r="G5" s="111"/>
      <c r="H5" s="112"/>
      <c r="I5" s="110" t="s">
        <v>118</v>
      </c>
      <c r="J5" s="111"/>
      <c r="K5" s="112"/>
    </row>
    <row r="6" spans="1:15" ht="45" x14ac:dyDescent="0.25">
      <c r="A6" s="106"/>
      <c r="B6" s="39" t="s">
        <v>35</v>
      </c>
      <c r="C6" s="38" t="s">
        <v>120</v>
      </c>
      <c r="D6" s="38" t="s">
        <v>122</v>
      </c>
      <c r="E6" s="38" t="s">
        <v>167</v>
      </c>
      <c r="F6" s="39" t="s">
        <v>119</v>
      </c>
      <c r="G6" s="38" t="s">
        <v>122</v>
      </c>
      <c r="H6" s="38" t="s">
        <v>123</v>
      </c>
      <c r="I6" s="39" t="s">
        <v>119</v>
      </c>
      <c r="J6" s="38" t="s">
        <v>122</v>
      </c>
      <c r="K6" s="38" t="s">
        <v>123</v>
      </c>
    </row>
    <row r="7" spans="1:15" x14ac:dyDescent="0.25">
      <c r="A7" s="37" t="s">
        <v>124</v>
      </c>
      <c r="B7" s="37" t="s">
        <v>36</v>
      </c>
      <c r="C7" s="37">
        <v>227.92</v>
      </c>
      <c r="D7" s="37">
        <v>116.767</v>
      </c>
      <c r="E7" s="37">
        <v>-116.767</v>
      </c>
      <c r="F7" s="37" t="s">
        <v>121</v>
      </c>
      <c r="G7" s="37" t="s">
        <v>32</v>
      </c>
      <c r="H7" s="37" t="s">
        <v>32</v>
      </c>
      <c r="I7" s="37" t="s">
        <v>139</v>
      </c>
      <c r="J7" s="37">
        <v>8</v>
      </c>
      <c r="K7" s="37">
        <v>0</v>
      </c>
    </row>
    <row r="10" spans="1:15" ht="21" x14ac:dyDescent="0.35">
      <c r="A10" s="40" t="s">
        <v>158</v>
      </c>
    </row>
    <row r="11" spans="1:15" ht="90" x14ac:dyDescent="0.25">
      <c r="A11" s="38" t="s">
        <v>115</v>
      </c>
      <c r="B11" s="38" t="s">
        <v>138</v>
      </c>
      <c r="C11" s="38" t="s">
        <v>126</v>
      </c>
      <c r="D11" s="38" t="s">
        <v>127</v>
      </c>
      <c r="E11" s="38" t="s">
        <v>128</v>
      </c>
      <c r="F11" s="38" t="s">
        <v>129</v>
      </c>
      <c r="G11" s="38" t="s">
        <v>141</v>
      </c>
      <c r="H11" s="38" t="s">
        <v>168</v>
      </c>
    </row>
    <row r="12" spans="1:15" x14ac:dyDescent="0.25">
      <c r="A12" s="37" t="s">
        <v>124</v>
      </c>
      <c r="B12" s="37">
        <v>999901</v>
      </c>
      <c r="C12" s="37">
        <v>227.92</v>
      </c>
      <c r="D12" s="37">
        <v>116.767</v>
      </c>
      <c r="E12" s="37">
        <v>0</v>
      </c>
      <c r="F12" s="41">
        <f>ROUND(C12/(SQRT(C12^2+(D12+E12)^2)),2)</f>
        <v>0.89</v>
      </c>
      <c r="G12" s="42" t="str">
        <f>IF(F12&lt;=0.95,"Yes","No")</f>
        <v>Yes</v>
      </c>
      <c r="H12" s="43">
        <f>IF(G12="No",SQRT((C12/0.95)^2-C12^2)-D12,0)</f>
        <v>0</v>
      </c>
    </row>
    <row r="13" spans="1:15" ht="150" x14ac:dyDescent="0.25">
      <c r="A13" s="38" t="s">
        <v>115</v>
      </c>
      <c r="B13" s="38" t="s">
        <v>137</v>
      </c>
      <c r="C13" s="38" t="s">
        <v>131</v>
      </c>
      <c r="D13" s="38" t="s">
        <v>132</v>
      </c>
      <c r="E13" s="38" t="s">
        <v>133</v>
      </c>
      <c r="F13" s="38" t="s">
        <v>169</v>
      </c>
      <c r="G13" s="38" t="s">
        <v>170</v>
      </c>
    </row>
    <row r="14" spans="1:15" x14ac:dyDescent="0.25">
      <c r="A14" s="37" t="s">
        <v>124</v>
      </c>
      <c r="B14" s="37">
        <v>999902</v>
      </c>
      <c r="C14" s="37">
        <v>223</v>
      </c>
      <c r="D14" s="37">
        <v>72.599999999999994</v>
      </c>
      <c r="E14" s="41">
        <f>ROUND(C14/(SQRT(C14^2+D14^2)),2)</f>
        <v>0.95</v>
      </c>
      <c r="F14" s="42" t="str">
        <f>IF(E14&lt;=0.95,"Yes","No")</f>
        <v>Yes</v>
      </c>
      <c r="G14" s="43">
        <f>IF(F14="No",SQRT((C14/0.95)^2-C14^2)-D14,0)</f>
        <v>0</v>
      </c>
    </row>
    <row r="29" spans="1:8" ht="21" x14ac:dyDescent="0.35">
      <c r="A29" s="40" t="s">
        <v>159</v>
      </c>
    </row>
    <row r="30" spans="1:8" ht="90" x14ac:dyDescent="0.25">
      <c r="A30" s="38" t="s">
        <v>115</v>
      </c>
      <c r="B30" s="38" t="s">
        <v>125</v>
      </c>
      <c r="C30" s="38" t="s">
        <v>126</v>
      </c>
      <c r="D30" s="38" t="s">
        <v>127</v>
      </c>
      <c r="E30" s="38" t="s">
        <v>128</v>
      </c>
      <c r="F30" s="38" t="s">
        <v>129</v>
      </c>
      <c r="G30" s="38" t="s">
        <v>134</v>
      </c>
      <c r="H30" s="38" t="s">
        <v>168</v>
      </c>
    </row>
    <row r="31" spans="1:8" x14ac:dyDescent="0.25">
      <c r="A31" s="37" t="s">
        <v>124</v>
      </c>
      <c r="B31" s="37">
        <v>999901</v>
      </c>
      <c r="C31" s="37">
        <v>227.92</v>
      </c>
      <c r="D31" s="37">
        <v>116.767</v>
      </c>
      <c r="E31" s="37">
        <v>0</v>
      </c>
      <c r="F31" s="41">
        <f>ROUND(C31/(SQRT(C31^2+(D31+E31)^2)),2)</f>
        <v>0.89</v>
      </c>
      <c r="G31" s="44" t="str">
        <f t="shared" ref="G31" si="0">IF(F31&lt;=0.95,"Yes","No")</f>
        <v>Yes</v>
      </c>
      <c r="H31" s="43">
        <f>IF(G31="No",SQRT((C31/0.95)^2-C31^2)-D31,0)</f>
        <v>0</v>
      </c>
    </row>
    <row r="32" spans="1:8" ht="150" x14ac:dyDescent="0.25">
      <c r="A32" s="38" t="s">
        <v>115</v>
      </c>
      <c r="B32" s="38" t="s">
        <v>130</v>
      </c>
      <c r="C32" s="38" t="s">
        <v>131</v>
      </c>
      <c r="D32" s="38" t="s">
        <v>132</v>
      </c>
      <c r="E32" s="38" t="s">
        <v>133</v>
      </c>
      <c r="F32" s="38" t="s">
        <v>135</v>
      </c>
      <c r="G32" s="38" t="s">
        <v>170</v>
      </c>
    </row>
    <row r="33" spans="1:7" x14ac:dyDescent="0.25">
      <c r="A33" s="37" t="s">
        <v>124</v>
      </c>
      <c r="B33" s="37">
        <v>999902</v>
      </c>
      <c r="C33" s="37">
        <v>223</v>
      </c>
      <c r="D33" s="37">
        <v>72.599999999999994</v>
      </c>
      <c r="E33" s="41">
        <f>ROUND(C33/(SQRT(C33^2+D33^2)),2)</f>
        <v>0.95</v>
      </c>
      <c r="F33" s="45" t="str">
        <f>IF(E33&lt;=0.95,"Yes","No")</f>
        <v>Yes</v>
      </c>
      <c r="G33" s="43">
        <f>IF(F33="No",SQRT((C33/0.95)^2-C33^2)-D33,0)</f>
        <v>0</v>
      </c>
    </row>
    <row r="48" spans="1:7" ht="21" x14ac:dyDescent="0.35">
      <c r="A48" s="40" t="s">
        <v>140</v>
      </c>
    </row>
    <row r="49" spans="1:11" ht="81.75" customHeight="1" x14ac:dyDescent="0.25">
      <c r="A49" s="38" t="s">
        <v>115</v>
      </c>
      <c r="B49" s="106" t="s">
        <v>147</v>
      </c>
      <c r="C49" s="106"/>
      <c r="D49" s="106"/>
      <c r="E49" s="106"/>
      <c r="F49" s="106"/>
      <c r="G49" s="106"/>
      <c r="H49" s="106" t="s">
        <v>162</v>
      </c>
      <c r="I49" s="106"/>
      <c r="J49" s="106"/>
      <c r="K49" s="106"/>
    </row>
    <row r="50" spans="1:11" x14ac:dyDescent="0.25">
      <c r="A50" s="37" t="s">
        <v>124</v>
      </c>
      <c r="B50" s="107" t="s">
        <v>114</v>
      </c>
      <c r="C50" s="107"/>
      <c r="D50" s="107"/>
      <c r="E50" s="107"/>
      <c r="F50" s="107"/>
      <c r="G50" s="107"/>
      <c r="H50" s="108"/>
      <c r="I50" s="108"/>
      <c r="J50" s="108"/>
      <c r="K50" s="108"/>
    </row>
  </sheetData>
  <mergeCells count="10">
    <mergeCell ref="A1:O1"/>
    <mergeCell ref="B49:G49"/>
    <mergeCell ref="B50:G50"/>
    <mergeCell ref="H49:K49"/>
    <mergeCell ref="H50:K50"/>
    <mergeCell ref="A2:O2"/>
    <mergeCell ref="A5:A6"/>
    <mergeCell ref="B5:E5"/>
    <mergeCell ref="F5:H5"/>
    <mergeCell ref="I5:K5"/>
  </mergeCells>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AEA56-A901-451F-9505-984B697CA19E}">
  <sheetPr>
    <tabColor theme="5" tint="0.39997558519241921"/>
  </sheetPr>
  <dimension ref="A1:T2"/>
  <sheetViews>
    <sheetView workbookViewId="0">
      <selection activeCell="A2" sqref="A2:T2"/>
    </sheetView>
  </sheetViews>
  <sheetFormatPr defaultRowHeight="15" x14ac:dyDescent="0.25"/>
  <cols>
    <col min="1" max="1" width="9.140625" customWidth="1"/>
    <col min="18" max="18" width="15.28515625" customWidth="1"/>
  </cols>
  <sheetData>
    <row r="1" spans="1:20" ht="31.5" customHeight="1" x14ac:dyDescent="0.25">
      <c r="A1" s="52" t="s">
        <v>220</v>
      </c>
      <c r="B1" s="52"/>
      <c r="C1" s="52"/>
      <c r="D1" s="52"/>
      <c r="E1" s="52"/>
      <c r="F1" s="52"/>
      <c r="G1" s="52"/>
      <c r="H1" s="52"/>
      <c r="I1" s="52"/>
      <c r="J1" s="52"/>
      <c r="K1" s="52"/>
      <c r="L1" s="52"/>
      <c r="M1" s="52"/>
      <c r="N1" s="52"/>
      <c r="O1" s="52"/>
      <c r="P1" s="52"/>
      <c r="Q1" s="52"/>
      <c r="R1" s="52"/>
      <c r="S1" s="52"/>
      <c r="T1" s="52"/>
    </row>
    <row r="2" spans="1:20" ht="219" customHeight="1" x14ac:dyDescent="0.25">
      <c r="A2" s="77" t="s">
        <v>209</v>
      </c>
      <c r="B2" s="77"/>
      <c r="C2" s="77"/>
      <c r="D2" s="77"/>
      <c r="E2" s="77"/>
      <c r="F2" s="77"/>
      <c r="G2" s="77"/>
      <c r="H2" s="77"/>
      <c r="I2" s="77"/>
      <c r="J2" s="77"/>
      <c r="K2" s="77"/>
      <c r="L2" s="77"/>
      <c r="M2" s="77"/>
      <c r="N2" s="77"/>
      <c r="O2" s="77"/>
      <c r="P2" s="77"/>
      <c r="Q2" s="77"/>
      <c r="R2" s="77"/>
      <c r="S2" s="77"/>
      <c r="T2" s="77"/>
    </row>
  </sheetData>
  <mergeCells count="1">
    <mergeCell ref="A2:T2"/>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ReadMe</vt:lpstr>
      <vt:lpstr>Required Documents</vt:lpstr>
      <vt:lpstr>GM Description</vt:lpstr>
      <vt:lpstr>GM Plant Data</vt:lpstr>
      <vt:lpstr>GM Short Circuit Data</vt:lpstr>
      <vt:lpstr>MM Steady State Analysis</vt:lpstr>
      <vt:lpstr>MM Power Factor Analysis</vt:lpstr>
      <vt:lpstr>MM Stability Analysis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Guo, Chengyue</dc:creator>
  <cp:lastModifiedBy>Guo, Chengyue</cp:lastModifiedBy>
  <dcterms:created xsi:type="dcterms:W3CDTF">2023-02-08T02:27:22Z</dcterms:created>
  <dcterms:modified xsi:type="dcterms:W3CDTF">2023-03-13T15:56:21Z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{05FFF075-4662-4DE9-A18D-071F91B5A5B8}</vt:lpwstr>
  </property>
</Properties>
</file>